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<sst xmlns="http://schemas.openxmlformats.org/spreadsheetml/2006/main" count="165" uniqueCount="159">
  <si>
    <t>(в тыс.рублях)</t>
  </si>
  <si>
    <t xml:space="preserve">Код по бюджетной </t>
  </si>
  <si>
    <t>классификации</t>
  </si>
  <si>
    <t>000 1 00 00000 00 0000 000</t>
  </si>
  <si>
    <t>Наименование показателя</t>
  </si>
  <si>
    <t>бюджет</t>
  </si>
  <si>
    <t>принятый</t>
  </si>
  <si>
    <t>Советом</t>
  </si>
  <si>
    <t>депутатов</t>
  </si>
  <si>
    <t>Фактическое исполнение</t>
  </si>
  <si>
    <t>сумма</t>
  </si>
  <si>
    <t>%исполнения</t>
  </si>
  <si>
    <t>Раздел 1.ДОХОДЫ</t>
  </si>
  <si>
    <t>000 1 05 00000 00 0000 000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</si>
  <si>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</si>
  <si>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</si>
  <si>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</si>
  <si>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</si>
  <si>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</si>
  <si>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Земельный налог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</si>
  <si>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</si>
  <si>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</si>
  <si>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</si>
  <si>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000 1 11 05000 00 0000 120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</si>
  <si>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</si>
  <si>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</si>
  <si>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арендная плата и поступления от продажи права на</t>
  </si>
  <si>
    <t>заключение договоров аренды на земли сельскохозяйственного</t>
  </si>
  <si>
    <t>заключение договоров аренды за земли сельских поселений до</t>
  </si>
  <si>
    <t>разграничения государственной собственности на землю</t>
  </si>
  <si>
    <t>000 1 11 05014 03 0000 120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</si>
  <si>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</si>
  <si>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</si>
  <si>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</si>
  <si>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</t>
  </si>
  <si>
    <t>бюджетной системы Российской Федерации,</t>
  </si>
  <si>
    <t>кроме бюджетов государственных внебюджетных фондов</t>
  </si>
  <si>
    <t xml:space="preserve">Дотации от других бюджетов бюджетной системы </t>
  </si>
  <si>
    <t>Российской Федерации</t>
  </si>
  <si>
    <t>000 2 02 02000 00 0000 151</t>
  </si>
  <si>
    <t>Субвенции от других бюджетов бюджетной системы РФ</t>
  </si>
  <si>
    <t>Субвенции на выполнение федеральных полномочий по</t>
  </si>
  <si>
    <t>государственной регистрации актов гражданского состояния</t>
  </si>
  <si>
    <t>субвенции на выполнение федеральных полномочий по</t>
  </si>
  <si>
    <t>000 8 50 00000 00 0000 000</t>
  </si>
  <si>
    <t>Итого доходов</t>
  </si>
  <si>
    <t>РАЗДЕЛ 2.РАСХОДЫ</t>
  </si>
  <si>
    <t>Общегосударственные вопросы</t>
  </si>
  <si>
    <t>Функционирование высшего должностного лица субъекта</t>
  </si>
  <si>
    <t>Российской Федерации и органа местного самоуправления</t>
  </si>
  <si>
    <t>Функционирование Правительства Российской Федерации,</t>
  </si>
  <si>
    <t xml:space="preserve">высших органов исполнительной власти субъектов Российской </t>
  </si>
  <si>
    <t>Федерации, местных администраций</t>
  </si>
  <si>
    <t xml:space="preserve">Национальная безопасность и правоохранительная </t>
  </si>
  <si>
    <t>деятельность</t>
  </si>
  <si>
    <t>Обеспечение противопожарной безопасности</t>
  </si>
  <si>
    <t>Жилищно-коммунальное хозяйство</t>
  </si>
  <si>
    <t>Жилищное хозяйство</t>
  </si>
  <si>
    <t>Социальное обеспечение населения</t>
  </si>
  <si>
    <t>ИТОГО РАСХОДОВ</t>
  </si>
  <si>
    <t>РАЗДЕЛ 3.</t>
  </si>
  <si>
    <t>ПРОФИЦИТ БЮДЖЕТА (со знаком "плюс") ДЕФИЦИТ</t>
  </si>
  <si>
    <t>БЮДЖЕТА ( со знаком "минус")</t>
  </si>
  <si>
    <t xml:space="preserve">                       СОВЕТ </t>
  </si>
  <si>
    <t xml:space="preserve">                  ДЕПУТАТОВ</t>
  </si>
  <si>
    <t xml:space="preserve">          МУНИЦИПАЛЬНОГО</t>
  </si>
  <si>
    <t xml:space="preserve">              ОБРАЗОВАНИЯ</t>
  </si>
  <si>
    <t>процент</t>
  </si>
  <si>
    <t>исполнения к</t>
  </si>
  <si>
    <t>годовому</t>
  </si>
  <si>
    <t>плану</t>
  </si>
  <si>
    <t xml:space="preserve">Приреченский сельсовет                        </t>
  </si>
  <si>
    <t>воинской подготовке</t>
  </si>
  <si>
    <t>прочие поступления от использования имущества</t>
  </si>
  <si>
    <t>с корректир.</t>
  </si>
  <si>
    <t>НАЛОГИ НА ПРИБЫЛЬ, ДОХОДЫ</t>
  </si>
  <si>
    <t>Налог на доходы физических лиц</t>
  </si>
  <si>
    <t xml:space="preserve">назначения до разграничения государственной собственности </t>
  </si>
  <si>
    <t>Поступления от продажи зем.участков</t>
  </si>
  <si>
    <t>Молодежная политика</t>
  </si>
  <si>
    <t>Спорт и физ культура</t>
  </si>
  <si>
    <t>Дома культуры</t>
  </si>
  <si>
    <t>Гос.пошлина</t>
  </si>
  <si>
    <t>000 1 09 00000 00 0000 000</t>
  </si>
  <si>
    <t>ЗАДОЛЖЕННОСТЬ И ПЕРЕРАСЧЕТЫ ПО ОТМЕНЕННЫМ</t>
  </si>
  <si>
    <t>000 1 14 06000 00 0000 430</t>
  </si>
  <si>
    <t>ДОХОДЫ ОТ ПРОДАЖИ МАТЕРИАЛЬНЫХ И НЕМАТЕРИАЛЬН</t>
  </si>
  <si>
    <t>000 1 14 06014 10 0000 430</t>
  </si>
  <si>
    <t>Доходы от продажи земельных участков</t>
  </si>
  <si>
    <t>Земельный налог (по обязательствам, возникшим с 1.01.06)</t>
  </si>
  <si>
    <t>000 1 09 04050 01 0000 110</t>
  </si>
  <si>
    <t>000 1 17 00000 00 0000 180</t>
  </si>
  <si>
    <t>ПРОЧИЕ НЕНАЛОГОВЫЕ ДОХОДЫ</t>
  </si>
  <si>
    <t>Невыясненные поступления, зачисляемые в бюджеты поселений</t>
  </si>
  <si>
    <t>000 1 17 01050 01 0000 180</t>
  </si>
  <si>
    <t>Топливно-энергетический комплекс</t>
  </si>
  <si>
    <t>000 1 16 90050 10 0000 140</t>
  </si>
  <si>
    <t>Прочие поступления от денежных взысканий,штрафов и иных сумм</t>
  </si>
  <si>
    <t>000 2 02 04014 10 0000 151</t>
  </si>
  <si>
    <t>Иные межбюджетные трансферты</t>
  </si>
  <si>
    <t xml:space="preserve">       ПРИРЕЧЕНСКИЙ СЕЛЬСОВЕТ</t>
  </si>
  <si>
    <t xml:space="preserve">                       НОВООРСКОГО РАЙОНА</t>
  </si>
  <si>
    <t xml:space="preserve">             ____________________________</t>
  </si>
  <si>
    <t xml:space="preserve">           Отчет об исполнении бюджета</t>
  </si>
  <si>
    <t xml:space="preserve">             Муниципального образования</t>
  </si>
  <si>
    <t xml:space="preserve">           Приреченский сельсовет</t>
  </si>
  <si>
    <t xml:space="preserve">    Новоорского района</t>
  </si>
  <si>
    <t xml:space="preserve">       Оренбургской области</t>
  </si>
  <si>
    <t xml:space="preserve">                         ОРЕНБУРГСКОЙ ОБЛАСТИ</t>
  </si>
  <si>
    <t>000 2 02 03000 00 0000 151</t>
  </si>
  <si>
    <t>Обеспечение деят-ти финан.,налог. и тамож.органов и органов (финансово-бюджетного)надзора</t>
  </si>
  <si>
    <t>Органы юстиции</t>
  </si>
  <si>
    <t>Национальная экономика</t>
  </si>
  <si>
    <t>Дорожное хозяйство (дорожные фонды)</t>
  </si>
  <si>
    <t>Благоустройство</t>
  </si>
  <si>
    <t>Субсидии бюджетам РФ и муниципальных образований (межбюджетные субсидии)</t>
  </si>
  <si>
    <t>Другие общегосударственные вопросы</t>
  </si>
  <si>
    <t>Коммунальное хозяйство</t>
  </si>
  <si>
    <t>Национальная оборона</t>
  </si>
  <si>
    <t xml:space="preserve"> </t>
  </si>
  <si>
    <t>000 1 03 02000 01 0000 110</t>
  </si>
  <si>
    <t>Акцизы по подакцизным тов-м (продукции),производимым на территории РФ</t>
  </si>
  <si>
    <t>Другие вопросы в области национальной экономики</t>
  </si>
  <si>
    <t>Дотации б-м посел. на поддержку мер по обеспечению сбалансир-сти б-в</t>
  </si>
  <si>
    <t>Глава-председатель Совета депутатов</t>
  </si>
  <si>
    <t>муниципального образования                                                                  С.И.Чиков</t>
  </si>
  <si>
    <t>000 1 01 00000 00 0000 000</t>
  </si>
  <si>
    <t>000 1 01 02010 01 0000 110</t>
  </si>
  <si>
    <t>000 1 05 03010 01 0000 110</t>
  </si>
  <si>
    <t>000 1 06 00000 00 0000 110</t>
  </si>
  <si>
    <t>000 1 06 01030 01 0000 000</t>
  </si>
  <si>
    <t>000 1 06 06000 00 0000 000</t>
  </si>
  <si>
    <t>000 1 08 04020 01 1000 110</t>
  </si>
  <si>
    <t>Прочие доходы от компенсации затрат бюджетов сельских поселений</t>
  </si>
  <si>
    <t>000 1 13 02995 10 0000 130</t>
  </si>
  <si>
    <t>Обеспечение проведения выборов и референдумов</t>
  </si>
  <si>
    <t>000 1 11 05013 10 0000 120</t>
  </si>
  <si>
    <t>000 2 02 02771 00 0000 151</t>
  </si>
  <si>
    <t xml:space="preserve">Субсидии б-там сельских поселений на софинансирование капит.вложений </t>
  </si>
  <si>
    <t xml:space="preserve">               третьего созыва</t>
  </si>
  <si>
    <t>Социальная политика</t>
  </si>
  <si>
    <t>Прочие межбюджетные трансферты, передаваемые в бюджеты сельских поселений</t>
  </si>
  <si>
    <t xml:space="preserve">за </t>
  </si>
  <si>
    <t>000 2 02 15002 10 0000 151</t>
  </si>
  <si>
    <t>000 1 11 05035 10 0000 120</t>
  </si>
  <si>
    <t>000 2 02 10000 00 0000 151</t>
  </si>
  <si>
    <t>000 2 02 35118 10 0000 151</t>
  </si>
  <si>
    <t>000 2 02 35930 10 0000 151</t>
  </si>
  <si>
    <t>000 2 02 49999 10 0000 151</t>
  </si>
  <si>
    <t>на 2017 год</t>
  </si>
  <si>
    <t>2017 год</t>
  </si>
  <si>
    <t xml:space="preserve">        за 2 квартал 2017 год</t>
  </si>
  <si>
    <t>Рассмотрев итоги исполнения бюджета Приреченского сельсовета за 2 квартал 2017 года Совет депутатов решил:</t>
  </si>
  <si>
    <t>за 2 кв.2017 г.</t>
  </si>
  <si>
    <t>1.Утвердить отчет об исполнении бюджета за 2 кв. 2017 года  по доходам сумме 4 432,5 тыс.руб,по расходам 3 343,5 тыс.руб.</t>
  </si>
  <si>
    <t>2.Решение вступает в силу после официального обнародования (опубликования).</t>
  </si>
  <si>
    <t>3.Контроль за исполнением данного решения возложить на комиссию по бюджету, правопорядку и муниц.службе.</t>
  </si>
  <si>
    <t xml:space="preserve">         РЕШЕНИЕ  № 92   </t>
  </si>
  <si>
    <t xml:space="preserve">      От 22 сентября 2017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</si>
</sst>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0.00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3" fillId="0" borderId="22" xfId="0" applyFont="1" applyBorder="1" applyAlignment="1">
      <alignment horizontal="center"/>
    </xf>
    <xf numFmtId="164" fontId="3" fillId="0" borderId="13" xfId="57" applyNumberFormat="1" applyFont="1" applyBorder="1" applyAlignment="1">
      <alignment/>
    </xf>
    <xf numFmtId="164" fontId="3" fillId="0" borderId="12" xfId="57" applyNumberFormat="1" applyFont="1" applyBorder="1" applyAlignment="1">
      <alignment/>
    </xf>
    <xf numFmtId="164" fontId="3" fillId="0" borderId="16" xfId="57" applyNumberFormat="1" applyFont="1" applyBorder="1" applyAlignment="1">
      <alignment/>
    </xf>
    <xf numFmtId="164" fontId="3" fillId="0" borderId="15" xfId="57" applyNumberFormat="1" applyFont="1" applyBorder="1" applyAlignment="1">
      <alignment/>
    </xf>
    <xf numFmtId="10" fontId="3" fillId="0" borderId="12" xfId="57" applyNumberFormat="1" applyFont="1" applyBorder="1" applyAlignment="1">
      <alignment/>
    </xf>
    <xf numFmtId="10" fontId="3" fillId="0" borderId="16" xfId="57" applyNumberFormat="1" applyFont="1" applyBorder="1" applyAlignment="1">
      <alignment/>
    </xf>
    <xf numFmtId="164" fontId="3" fillId="0" borderId="19" xfId="57" applyNumberFormat="1" applyFont="1" applyBorder="1" applyAlignment="1">
      <alignment/>
    </xf>
    <xf numFmtId="164" fontId="3" fillId="0" borderId="18" xfId="57" applyNumberFormat="1" applyFont="1" applyBorder="1" applyAlignment="1">
      <alignment/>
    </xf>
    <xf numFmtId="164" fontId="3" fillId="0" borderId="14" xfId="57" applyNumberFormat="1" applyFont="1" applyBorder="1" applyAlignment="1">
      <alignment/>
    </xf>
    <xf numFmtId="164" fontId="3" fillId="0" borderId="11" xfId="57" applyNumberFormat="1" applyFont="1" applyBorder="1" applyAlignment="1">
      <alignment/>
    </xf>
    <xf numFmtId="164" fontId="4" fillId="0" borderId="12" xfId="57" applyNumberFormat="1" applyFont="1" applyBorder="1" applyAlignment="1">
      <alignment/>
    </xf>
    <xf numFmtId="164" fontId="4" fillId="0" borderId="16" xfId="57" applyNumberFormat="1" applyFont="1" applyBorder="1" applyAlignment="1">
      <alignment/>
    </xf>
    <xf numFmtId="164" fontId="4" fillId="0" borderId="15" xfId="57" applyNumberFormat="1" applyFont="1" applyBorder="1" applyAlignment="1">
      <alignment/>
    </xf>
    <xf numFmtId="164" fontId="4" fillId="0" borderId="13" xfId="57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6" fillId="0" borderId="16" xfId="0" applyFont="1" applyBorder="1" applyAlignment="1">
      <alignment/>
    </xf>
    <xf numFmtId="0" fontId="11" fillId="0" borderId="16" xfId="0" applyFont="1" applyBorder="1" applyAlignment="1">
      <alignment/>
    </xf>
    <xf numFmtId="164" fontId="4" fillId="0" borderId="14" xfId="57" applyNumberFormat="1" applyFont="1" applyBorder="1" applyAlignment="1">
      <alignment/>
    </xf>
    <xf numFmtId="164" fontId="4" fillId="0" borderId="11" xfId="57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2" xfId="0" applyFont="1" applyBorder="1" applyAlignment="1">
      <alignment/>
    </xf>
    <xf numFmtId="0" fontId="16" fillId="0" borderId="0" xfId="0" applyFont="1" applyBorder="1" applyAlignment="1">
      <alignment horizontal="center"/>
    </xf>
    <xf numFmtId="164" fontId="3" fillId="0" borderId="0" xfId="57" applyNumberFormat="1" applyFont="1" applyBorder="1" applyAlignment="1">
      <alignment/>
    </xf>
    <xf numFmtId="0" fontId="15" fillId="0" borderId="23" xfId="0" applyFont="1" applyBorder="1" applyAlignment="1">
      <alignment/>
    </xf>
    <xf numFmtId="0" fontId="3" fillId="0" borderId="22" xfId="0" applyFont="1" applyBorder="1" applyAlignment="1">
      <alignment/>
    </xf>
    <xf numFmtId="164" fontId="4" fillId="0" borderId="15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166" fontId="15" fillId="0" borderId="12" xfId="0" applyNumberFormat="1" applyFont="1" applyBorder="1" applyAlignment="1">
      <alignment/>
    </xf>
    <xf numFmtId="166" fontId="15" fillId="0" borderId="15" xfId="0" applyNumberFormat="1" applyFont="1" applyBorder="1" applyAlignment="1">
      <alignment/>
    </xf>
    <xf numFmtId="166" fontId="15" fillId="0" borderId="19" xfId="0" applyNumberFormat="1" applyFont="1" applyBorder="1" applyAlignment="1">
      <alignment/>
    </xf>
    <xf numFmtId="166" fontId="15" fillId="0" borderId="0" xfId="0" applyNumberFormat="1" applyFont="1" applyBorder="1" applyAlignment="1">
      <alignment/>
    </xf>
    <xf numFmtId="166" fontId="15" fillId="0" borderId="17" xfId="0" applyNumberFormat="1" applyFont="1" applyBorder="1" applyAlignment="1">
      <alignment/>
    </xf>
    <xf numFmtId="166" fontId="15" fillId="0" borderId="10" xfId="0" applyNumberFormat="1" applyFont="1" applyBorder="1" applyAlignment="1">
      <alignment/>
    </xf>
    <xf numFmtId="166" fontId="15" fillId="0" borderId="13" xfId="0" applyNumberFormat="1" applyFont="1" applyBorder="1" applyAlignment="1">
      <alignment/>
    </xf>
    <xf numFmtId="166" fontId="15" fillId="0" borderId="16" xfId="0" applyNumberFormat="1" applyFont="1" applyBorder="1" applyAlignment="1">
      <alignment/>
    </xf>
    <xf numFmtId="166" fontId="15" fillId="0" borderId="18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15" fillId="0" borderId="20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14" fillId="0" borderId="13" xfId="0" applyNumberFormat="1" applyFont="1" applyBorder="1" applyAlignment="1">
      <alignment/>
    </xf>
    <xf numFmtId="165" fontId="15" fillId="0" borderId="14" xfId="0" applyNumberFormat="1" applyFont="1" applyBorder="1" applyAlignment="1">
      <alignment/>
    </xf>
    <xf numFmtId="166" fontId="15" fillId="0" borderId="11" xfId="0" applyNumberFormat="1" applyFont="1" applyBorder="1" applyAlignment="1">
      <alignment/>
    </xf>
    <xf numFmtId="166" fontId="15" fillId="0" borderId="22" xfId="0" applyNumberFormat="1" applyFont="1" applyBorder="1" applyAlignment="1">
      <alignment/>
    </xf>
    <xf numFmtId="165" fontId="15" fillId="0" borderId="17" xfId="0" applyNumberFormat="1" applyFont="1" applyBorder="1" applyAlignment="1">
      <alignment/>
    </xf>
    <xf numFmtId="165" fontId="15" fillId="0" borderId="16" xfId="0" applyNumberFormat="1" applyFont="1" applyBorder="1" applyAlignment="1">
      <alignment/>
    </xf>
    <xf numFmtId="165" fontId="15" fillId="0" borderId="12" xfId="0" applyNumberFormat="1" applyFont="1" applyBorder="1" applyAlignment="1">
      <alignment/>
    </xf>
    <xf numFmtId="165" fontId="15" fillId="0" borderId="22" xfId="0" applyNumberFormat="1" applyFont="1" applyBorder="1" applyAlignment="1">
      <alignment/>
    </xf>
    <xf numFmtId="2" fontId="14" fillId="0" borderId="15" xfId="0" applyNumberFormat="1" applyFont="1" applyBorder="1" applyAlignment="1">
      <alignment/>
    </xf>
    <xf numFmtId="165" fontId="14" fillId="0" borderId="15" xfId="0" applyNumberFormat="1" applyFont="1" applyBorder="1" applyAlignment="1">
      <alignment/>
    </xf>
    <xf numFmtId="164" fontId="3" fillId="0" borderId="22" xfId="57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2" fontId="14" fillId="0" borderId="16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5" fontId="15" fillId="0" borderId="15" xfId="0" applyNumberFormat="1" applyFont="1" applyBorder="1" applyAlignment="1">
      <alignment/>
    </xf>
    <xf numFmtId="165" fontId="15" fillId="0" borderId="23" xfId="0" applyNumberFormat="1" applyFont="1" applyBorder="1" applyAlignment="1">
      <alignment/>
    </xf>
    <xf numFmtId="165" fontId="15" fillId="0" borderId="0" xfId="0" applyNumberFormat="1" applyFont="1" applyBorder="1" applyAlignment="1">
      <alignment/>
    </xf>
    <xf numFmtId="0" fontId="34" fillId="0" borderId="0" xfId="0" applyFont="1" applyAlignment="1">
      <alignment/>
    </xf>
    <xf numFmtId="2" fontId="14" fillId="0" borderId="17" xfId="0" applyNumberFormat="1" applyFont="1" applyBorder="1" applyAlignment="1">
      <alignment/>
    </xf>
    <xf numFmtId="166" fontId="15" fillId="0" borderId="20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165" fontId="15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zoomScale="140" zoomScaleNormal="140" zoomScalePageLayoutView="0" workbookViewId="0" topLeftCell="A88">
      <selection activeCell="B19" sqref="B19"/>
    </sheetView>
  </sheetViews>
  <sheetFormatPr defaultColWidth="9.00390625" defaultRowHeight="12.75"/>
  <cols>
    <col min="1" max="1" width="14.625" style="0" customWidth="1"/>
    <col min="2" max="2" width="38.25390625" style="0" customWidth="1"/>
    <col min="3" max="3" width="2.375" style="0" customWidth="1"/>
    <col min="4" max="4" width="6.75390625" style="0" customWidth="1"/>
    <col min="5" max="5" width="7.00390625" style="0" customWidth="1"/>
    <col min="6" max="6" width="7.25390625" style="0" customWidth="1"/>
    <col min="7" max="7" width="7.375" style="0" customWidth="1"/>
    <col min="8" max="8" width="9.375" style="0" customWidth="1"/>
  </cols>
  <sheetData>
    <row r="1" spans="1:17" ht="9.75" customHeight="1">
      <c r="A1" s="47" t="s">
        <v>63</v>
      </c>
      <c r="B1" s="1"/>
      <c r="C1" s="2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" customHeight="1">
      <c r="A2" s="47" t="s">
        <v>64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8.25" customHeight="1">
      <c r="A3" s="47" t="s">
        <v>65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3" ht="8.25" customHeight="1">
      <c r="A4" s="47" t="s">
        <v>66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>
      <c r="A5" s="47" t="s">
        <v>100</v>
      </c>
      <c r="B5" s="1"/>
      <c r="C5" s="1"/>
      <c r="D5" s="1"/>
      <c r="E5" s="41"/>
      <c r="F5" s="41"/>
      <c r="G5" s="41"/>
      <c r="H5" s="1"/>
      <c r="I5" s="1"/>
      <c r="J5" s="1"/>
      <c r="K5" s="1"/>
      <c r="L5" s="1"/>
      <c r="M5" s="1"/>
    </row>
    <row r="6" spans="1:8" ht="10.5" customHeight="1">
      <c r="A6" s="45" t="s">
        <v>101</v>
      </c>
      <c r="B6" s="42"/>
      <c r="C6" s="10"/>
      <c r="D6" s="42"/>
      <c r="E6" s="42"/>
      <c r="F6" s="10"/>
      <c r="G6" s="10"/>
      <c r="H6" s="5"/>
    </row>
    <row r="7" spans="1:8" ht="9.75" customHeight="1">
      <c r="A7" s="45" t="s">
        <v>108</v>
      </c>
      <c r="B7" s="42"/>
      <c r="C7" s="10"/>
      <c r="D7" s="42"/>
      <c r="E7" s="42"/>
      <c r="F7" s="42"/>
      <c r="G7" s="78"/>
      <c r="H7" s="128"/>
    </row>
    <row r="8" spans="1:8" ht="3" customHeight="1">
      <c r="A8" s="46" t="s">
        <v>102</v>
      </c>
      <c r="B8" s="42"/>
      <c r="C8" s="10"/>
      <c r="D8" s="42"/>
      <c r="E8" s="42"/>
      <c r="F8" s="10"/>
      <c r="G8" s="10"/>
      <c r="H8" s="5"/>
    </row>
    <row r="9" spans="1:8" ht="9" customHeight="1">
      <c r="A9" s="46" t="s">
        <v>139</v>
      </c>
      <c r="B9" s="42"/>
      <c r="C9" s="10"/>
      <c r="D9" s="42"/>
      <c r="E9" s="42"/>
      <c r="F9" s="78"/>
      <c r="G9" s="10"/>
      <c r="H9" s="5"/>
    </row>
    <row r="10" spans="1:8" ht="9" customHeight="1">
      <c r="A10" s="45" t="s">
        <v>157</v>
      </c>
      <c r="B10" s="42"/>
      <c r="C10" s="10"/>
      <c r="D10" s="89"/>
      <c r="E10" s="42"/>
      <c r="F10" s="10"/>
      <c r="G10" s="10"/>
      <c r="H10" s="5"/>
    </row>
    <row r="11" spans="1:7" ht="9.75" customHeight="1">
      <c r="A11" s="54" t="s">
        <v>158</v>
      </c>
      <c r="B11" s="43"/>
      <c r="C11" s="43"/>
      <c r="D11" s="43"/>
      <c r="E11" s="43"/>
      <c r="F11" s="43"/>
      <c r="G11" s="43"/>
    </row>
    <row r="12" spans="1:7" ht="8.25" customHeight="1">
      <c r="A12" s="45" t="s">
        <v>103</v>
      </c>
      <c r="B12" s="43"/>
      <c r="C12" s="42"/>
      <c r="D12" s="10"/>
      <c r="E12" s="10"/>
      <c r="F12" s="10"/>
      <c r="G12" s="10"/>
    </row>
    <row r="13" spans="1:10" ht="8.25" customHeight="1">
      <c r="A13" s="45" t="s">
        <v>104</v>
      </c>
      <c r="B13" s="43"/>
      <c r="C13" s="42"/>
      <c r="D13" s="10"/>
      <c r="E13" s="10"/>
      <c r="F13" s="10"/>
      <c r="G13" s="44"/>
      <c r="J13" s="3"/>
    </row>
    <row r="14" spans="1:7" ht="8.25" customHeight="1">
      <c r="A14" s="45" t="s">
        <v>105</v>
      </c>
      <c r="B14" s="42"/>
      <c r="C14" s="42"/>
      <c r="D14" s="10"/>
      <c r="E14" s="10"/>
      <c r="F14" s="10"/>
      <c r="G14" s="10"/>
    </row>
    <row r="15" spans="1:7" ht="8.25" customHeight="1">
      <c r="A15" s="45" t="s">
        <v>106</v>
      </c>
      <c r="B15" s="42"/>
      <c r="C15" s="42"/>
      <c r="D15" s="10"/>
      <c r="E15" s="10"/>
      <c r="F15" s="10"/>
      <c r="G15" s="10"/>
    </row>
    <row r="16" spans="1:7" ht="8.25" customHeight="1">
      <c r="A16" s="45" t="s">
        <v>107</v>
      </c>
      <c r="B16" s="42"/>
      <c r="C16" s="42"/>
      <c r="D16" s="10"/>
      <c r="E16" s="10"/>
      <c r="F16" s="10"/>
      <c r="G16" s="10"/>
    </row>
    <row r="17" spans="1:7" ht="9" customHeight="1">
      <c r="A17" s="45" t="s">
        <v>151</v>
      </c>
      <c r="C17" s="1"/>
      <c r="D17" s="1"/>
      <c r="E17" s="1"/>
      <c r="F17" s="41"/>
      <c r="G17" s="1"/>
    </row>
    <row r="18" spans="1:9" ht="12.75">
      <c r="A18" s="48" t="s">
        <v>152</v>
      </c>
      <c r="B18" s="48"/>
      <c r="C18" s="49"/>
      <c r="D18" s="50"/>
      <c r="E18" s="50"/>
      <c r="F18" s="10"/>
      <c r="G18" s="10"/>
      <c r="H18" s="42"/>
      <c r="I18" s="51"/>
    </row>
    <row r="19" spans="1:9" ht="9.75" customHeight="1">
      <c r="A19" s="48"/>
      <c r="B19" s="48"/>
      <c r="C19" s="49"/>
      <c r="D19" s="50"/>
      <c r="E19" s="50"/>
      <c r="F19" s="42"/>
      <c r="G19" s="10"/>
      <c r="H19" s="42"/>
      <c r="I19" s="51"/>
    </row>
    <row r="20" spans="1:9" ht="11.25" customHeight="1">
      <c r="A20" s="49" t="s">
        <v>154</v>
      </c>
      <c r="B20" s="49"/>
      <c r="C20" s="49"/>
      <c r="D20" s="50"/>
      <c r="E20" s="50"/>
      <c r="F20" s="10"/>
      <c r="G20" s="10"/>
      <c r="H20" s="42"/>
      <c r="I20" s="51"/>
    </row>
    <row r="21" spans="1:8" ht="10.5" customHeight="1">
      <c r="A21" s="10"/>
      <c r="B21" s="10"/>
      <c r="C21" s="10"/>
      <c r="D21" s="42"/>
      <c r="E21" s="42"/>
      <c r="F21" s="10"/>
      <c r="G21" s="10"/>
      <c r="H21" s="42"/>
    </row>
    <row r="22" spans="1:11" ht="9.75" customHeight="1">
      <c r="A22" s="10"/>
      <c r="B22" s="10"/>
      <c r="C22" s="10"/>
      <c r="D22" s="42"/>
      <c r="E22" s="42"/>
      <c r="F22" s="10"/>
      <c r="G22" s="10"/>
      <c r="H22" s="42"/>
      <c r="K22" s="3"/>
    </row>
    <row r="23" spans="1:8" ht="6.75" customHeight="1">
      <c r="A23" s="43"/>
      <c r="B23" s="43"/>
      <c r="C23" s="43"/>
      <c r="D23" s="43"/>
      <c r="E23" s="43"/>
      <c r="F23" s="43"/>
      <c r="G23" s="43"/>
      <c r="H23" s="43"/>
    </row>
    <row r="24" spans="3:7" ht="11.25" customHeight="1">
      <c r="C24" s="1"/>
      <c r="D24" s="1"/>
      <c r="E24" s="1"/>
      <c r="F24" s="4" t="s">
        <v>0</v>
      </c>
      <c r="G24" s="1"/>
    </row>
    <row r="25" spans="1:8" ht="9.75" customHeight="1">
      <c r="A25" s="120" t="s">
        <v>1</v>
      </c>
      <c r="B25" s="120" t="s">
        <v>4</v>
      </c>
      <c r="C25" s="7"/>
      <c r="D25" s="6" t="s">
        <v>5</v>
      </c>
      <c r="E25" s="6" t="s">
        <v>5</v>
      </c>
      <c r="F25" s="122" t="s">
        <v>9</v>
      </c>
      <c r="G25" s="8"/>
      <c r="H25" s="123" t="s">
        <v>67</v>
      </c>
    </row>
    <row r="26" spans="1:8" ht="8.25" customHeight="1">
      <c r="A26" s="121" t="s">
        <v>2</v>
      </c>
      <c r="B26" s="10"/>
      <c r="C26" s="11"/>
      <c r="D26" s="9" t="s">
        <v>6</v>
      </c>
      <c r="E26" s="9" t="s">
        <v>74</v>
      </c>
      <c r="F26" s="123" t="s">
        <v>10</v>
      </c>
      <c r="G26" s="12" t="s">
        <v>11</v>
      </c>
      <c r="H26" s="124" t="s">
        <v>68</v>
      </c>
    </row>
    <row r="27" spans="1:8" ht="8.25" customHeight="1">
      <c r="A27" s="13"/>
      <c r="B27" s="10"/>
      <c r="C27" s="11"/>
      <c r="D27" s="9" t="s">
        <v>7</v>
      </c>
      <c r="E27" s="9" t="s">
        <v>142</v>
      </c>
      <c r="F27" s="14"/>
      <c r="G27" s="14" t="s">
        <v>153</v>
      </c>
      <c r="H27" s="124" t="s">
        <v>69</v>
      </c>
    </row>
    <row r="28" spans="1:8" ht="9" customHeight="1">
      <c r="A28" s="11"/>
      <c r="B28" s="10"/>
      <c r="C28" s="11"/>
      <c r="D28" s="9" t="s">
        <v>8</v>
      </c>
      <c r="E28" s="9" t="s">
        <v>150</v>
      </c>
      <c r="F28" s="14"/>
      <c r="G28" s="14" t="s">
        <v>74</v>
      </c>
      <c r="H28" s="124" t="s">
        <v>70</v>
      </c>
    </row>
    <row r="29" spans="1:8" ht="9" customHeight="1">
      <c r="A29" s="11"/>
      <c r="B29" s="10"/>
      <c r="C29" s="11"/>
      <c r="D29" s="9" t="s">
        <v>149</v>
      </c>
      <c r="E29" s="9"/>
      <c r="F29" s="14"/>
      <c r="G29" s="14"/>
      <c r="H29" s="9"/>
    </row>
    <row r="30" spans="1:8" ht="9" customHeight="1">
      <c r="A30" s="15">
        <v>1</v>
      </c>
      <c r="B30" s="16">
        <v>2</v>
      </c>
      <c r="C30" s="15">
        <v>3</v>
      </c>
      <c r="D30" s="16">
        <v>4</v>
      </c>
      <c r="E30" s="15">
        <v>5</v>
      </c>
      <c r="F30" s="17">
        <v>6</v>
      </c>
      <c r="G30" s="17">
        <v>7</v>
      </c>
      <c r="H30" s="15">
        <v>8</v>
      </c>
    </row>
    <row r="31" spans="1:8" ht="10.5" customHeight="1">
      <c r="A31" s="11"/>
      <c r="B31" s="18" t="s">
        <v>12</v>
      </c>
      <c r="C31" s="9">
        <v>1</v>
      </c>
      <c r="D31" s="106">
        <f>D32+D63</f>
        <v>7481.013</v>
      </c>
      <c r="E31" s="107">
        <f>E32+E63</f>
        <v>8544.823</v>
      </c>
      <c r="F31" s="116">
        <f>F32+F63</f>
        <v>4432.51901</v>
      </c>
      <c r="G31" s="93">
        <v>0.519</v>
      </c>
      <c r="H31" s="71">
        <v>0.593</v>
      </c>
    </row>
    <row r="32" spans="1:8" ht="9.75" customHeight="1">
      <c r="A32" s="19" t="s">
        <v>3</v>
      </c>
      <c r="B32" s="20" t="s">
        <v>14</v>
      </c>
      <c r="C32" s="21">
        <v>1</v>
      </c>
      <c r="D32" s="129">
        <f>D33+D35+D36+D38+D43+D51</f>
        <v>1889.213</v>
      </c>
      <c r="E32" s="119">
        <f>E33+E35+E36+E38+E43+E51+E57</f>
        <v>1889.213</v>
      </c>
      <c r="F32" s="118">
        <f>F33+F35+F36+F38+F42+F43+F51+F58+F57+F60</f>
        <v>1197.53701</v>
      </c>
      <c r="G32" s="59">
        <v>0.634</v>
      </c>
      <c r="H32" s="60">
        <v>0.634</v>
      </c>
    </row>
    <row r="33" spans="1:8" ht="9" customHeight="1">
      <c r="A33" s="23" t="s">
        <v>126</v>
      </c>
      <c r="B33" s="10" t="s">
        <v>75</v>
      </c>
      <c r="C33" s="9">
        <v>1</v>
      </c>
      <c r="D33" s="98">
        <f>D34</f>
        <v>385</v>
      </c>
      <c r="E33" s="101">
        <f>E34</f>
        <v>385</v>
      </c>
      <c r="F33" s="96">
        <f>F34</f>
        <v>195.46392</v>
      </c>
      <c r="G33" s="61">
        <v>0.508</v>
      </c>
      <c r="H33" s="58">
        <v>0.508</v>
      </c>
    </row>
    <row r="34" spans="1:8" ht="9.75" customHeight="1">
      <c r="A34" s="23" t="s">
        <v>127</v>
      </c>
      <c r="B34" s="22" t="s">
        <v>76</v>
      </c>
      <c r="C34" s="21">
        <v>1</v>
      </c>
      <c r="D34" s="99">
        <v>385</v>
      </c>
      <c r="E34" s="102">
        <v>385</v>
      </c>
      <c r="F34" s="95">
        <v>195.46392</v>
      </c>
      <c r="G34" s="62">
        <v>0.508</v>
      </c>
      <c r="H34" s="63">
        <v>0.508</v>
      </c>
    </row>
    <row r="35" spans="1:8" ht="11.25" customHeight="1">
      <c r="A35" s="24" t="s">
        <v>120</v>
      </c>
      <c r="B35" s="10" t="s">
        <v>121</v>
      </c>
      <c r="C35" s="9">
        <v>1</v>
      </c>
      <c r="D35" s="98">
        <v>346.213</v>
      </c>
      <c r="E35" s="101">
        <v>346.213</v>
      </c>
      <c r="F35" s="96">
        <v>174.43613</v>
      </c>
      <c r="G35" s="62">
        <v>0.504</v>
      </c>
      <c r="H35" s="62">
        <v>0.504</v>
      </c>
    </row>
    <row r="36" spans="1:8" ht="12.75">
      <c r="A36" s="24" t="s">
        <v>13</v>
      </c>
      <c r="B36" s="10" t="s">
        <v>15</v>
      </c>
      <c r="C36" s="9">
        <v>1</v>
      </c>
      <c r="D36" s="98">
        <f>D37</f>
        <v>68</v>
      </c>
      <c r="E36" s="101">
        <f>E37</f>
        <v>68</v>
      </c>
      <c r="F36" s="96">
        <f>F37</f>
        <v>0.6815</v>
      </c>
      <c r="G36" s="62">
        <v>0.01</v>
      </c>
      <c r="H36" s="62">
        <v>0.01</v>
      </c>
    </row>
    <row r="37" spans="1:8" ht="9.75" customHeight="1">
      <c r="A37" s="11" t="s">
        <v>128</v>
      </c>
      <c r="B37" s="22" t="s">
        <v>16</v>
      </c>
      <c r="C37" s="21">
        <v>1</v>
      </c>
      <c r="D37" s="99">
        <v>68</v>
      </c>
      <c r="E37" s="102">
        <v>68</v>
      </c>
      <c r="F37" s="95">
        <v>0.6815</v>
      </c>
      <c r="G37" s="62">
        <v>0.01</v>
      </c>
      <c r="H37" s="62">
        <v>0.01</v>
      </c>
    </row>
    <row r="38" spans="1:8" ht="9.75" customHeight="1">
      <c r="A38" s="23" t="s">
        <v>129</v>
      </c>
      <c r="B38" s="25" t="s">
        <v>17</v>
      </c>
      <c r="C38" s="26">
        <v>1</v>
      </c>
      <c r="D38" s="100">
        <f>D39+D40</f>
        <v>1080</v>
      </c>
      <c r="E38" s="103">
        <f>E39+E40</f>
        <v>1080</v>
      </c>
      <c r="F38" s="97">
        <f>F39+F40</f>
        <v>358.28736</v>
      </c>
      <c r="G38" s="64">
        <v>0.332</v>
      </c>
      <c r="H38" s="65">
        <v>0.332</v>
      </c>
    </row>
    <row r="39" spans="1:8" ht="9" customHeight="1">
      <c r="A39" s="11" t="s">
        <v>130</v>
      </c>
      <c r="B39" s="10" t="s">
        <v>18</v>
      </c>
      <c r="C39" s="9">
        <v>1</v>
      </c>
      <c r="D39" s="98">
        <v>171</v>
      </c>
      <c r="E39" s="101">
        <v>171</v>
      </c>
      <c r="F39" s="96">
        <v>13.88764</v>
      </c>
      <c r="G39" s="59">
        <v>0.081</v>
      </c>
      <c r="H39" s="59">
        <v>0.081</v>
      </c>
    </row>
    <row r="40" spans="1:8" ht="9" customHeight="1">
      <c r="A40" s="11" t="s">
        <v>131</v>
      </c>
      <c r="B40" s="22" t="s">
        <v>19</v>
      </c>
      <c r="C40" s="21">
        <v>1</v>
      </c>
      <c r="D40" s="99">
        <v>909</v>
      </c>
      <c r="E40" s="102">
        <v>909</v>
      </c>
      <c r="F40" s="95">
        <v>344.39972</v>
      </c>
      <c r="G40" s="59">
        <v>0.379</v>
      </c>
      <c r="H40" s="60">
        <v>0.379</v>
      </c>
    </row>
    <row r="41" spans="1:8" ht="9" customHeight="1">
      <c r="A41" s="11" t="s">
        <v>83</v>
      </c>
      <c r="B41" s="38" t="s">
        <v>84</v>
      </c>
      <c r="C41" s="9">
        <v>1</v>
      </c>
      <c r="D41" s="10"/>
      <c r="E41" s="14"/>
      <c r="F41" s="81"/>
      <c r="G41" s="61"/>
      <c r="H41" s="61"/>
    </row>
    <row r="42" spans="1:8" ht="9.75" customHeight="1">
      <c r="A42" s="11" t="s">
        <v>90</v>
      </c>
      <c r="B42" s="38" t="s">
        <v>89</v>
      </c>
      <c r="C42" s="9">
        <v>1</v>
      </c>
      <c r="D42" s="10"/>
      <c r="E42" s="14"/>
      <c r="F42" s="81"/>
      <c r="G42" s="61"/>
      <c r="H42" s="61"/>
    </row>
    <row r="43" spans="1:14" ht="12.75">
      <c r="A43" s="7" t="s">
        <v>23</v>
      </c>
      <c r="B43" s="74" t="s">
        <v>20</v>
      </c>
      <c r="C43" s="9">
        <v>1</v>
      </c>
      <c r="D43" s="96"/>
      <c r="E43" s="96"/>
      <c r="F43" s="96">
        <v>458.7681</v>
      </c>
      <c r="G43" s="61"/>
      <c r="H43" s="61"/>
      <c r="N43" s="3"/>
    </row>
    <row r="44" spans="1:8" ht="11.25" customHeight="1">
      <c r="A44" s="11"/>
      <c r="B44" s="39" t="s">
        <v>21</v>
      </c>
      <c r="C44" s="9"/>
      <c r="D44" s="10"/>
      <c r="E44" s="11"/>
      <c r="F44" s="14"/>
      <c r="G44" s="61"/>
      <c r="H44" s="58"/>
    </row>
    <row r="45" spans="1:8" ht="9" customHeight="1">
      <c r="A45" s="7" t="s">
        <v>144</v>
      </c>
      <c r="B45" s="38" t="s">
        <v>22</v>
      </c>
      <c r="C45" s="6">
        <v>1</v>
      </c>
      <c r="D45" s="12"/>
      <c r="E45" s="7"/>
      <c r="F45" s="12"/>
      <c r="G45" s="66"/>
      <c r="H45" s="67"/>
    </row>
    <row r="46" spans="1:8" ht="10.5" customHeight="1">
      <c r="A46" s="11"/>
      <c r="B46" s="7" t="s">
        <v>24</v>
      </c>
      <c r="C46" s="9"/>
      <c r="D46" s="98"/>
      <c r="E46" s="101"/>
      <c r="F46" s="81"/>
      <c r="G46" s="61"/>
      <c r="H46" s="58"/>
    </row>
    <row r="47" spans="1:8" ht="7.5" customHeight="1">
      <c r="A47" s="11"/>
      <c r="B47" s="10" t="s">
        <v>25</v>
      </c>
      <c r="C47" s="6"/>
      <c r="D47" s="28"/>
      <c r="E47" s="7"/>
      <c r="F47" s="12"/>
      <c r="G47" s="66"/>
      <c r="H47" s="67"/>
    </row>
    <row r="48" spans="1:8" ht="12.75">
      <c r="A48" s="24"/>
      <c r="B48" s="29" t="s">
        <v>26</v>
      </c>
      <c r="C48" s="9">
        <v>1</v>
      </c>
      <c r="D48" s="28"/>
      <c r="E48" s="7"/>
      <c r="F48" s="12"/>
      <c r="G48" s="66"/>
      <c r="H48" s="67"/>
    </row>
    <row r="49" spans="1:8" ht="12.75">
      <c r="A49" s="7" t="s">
        <v>136</v>
      </c>
      <c r="B49" s="30" t="s">
        <v>27</v>
      </c>
      <c r="C49" s="9"/>
      <c r="D49" s="10"/>
      <c r="E49" s="11"/>
      <c r="F49" s="14"/>
      <c r="G49" s="61"/>
      <c r="H49" s="58"/>
    </row>
    <row r="50" spans="1:8" ht="12.75">
      <c r="A50" s="11"/>
      <c r="B50" s="31" t="s">
        <v>77</v>
      </c>
      <c r="C50" s="26"/>
      <c r="D50" s="25"/>
      <c r="E50" s="24"/>
      <c r="F50" s="27"/>
      <c r="G50" s="64"/>
      <c r="H50" s="65"/>
    </row>
    <row r="51" spans="1:8" ht="9" customHeight="1">
      <c r="A51" s="11" t="s">
        <v>132</v>
      </c>
      <c r="B51" s="75" t="s">
        <v>82</v>
      </c>
      <c r="C51" s="6"/>
      <c r="D51" s="86">
        <v>10</v>
      </c>
      <c r="E51" s="87">
        <v>10</v>
      </c>
      <c r="F51" s="85">
        <v>7.9</v>
      </c>
      <c r="G51" s="61">
        <v>0.79</v>
      </c>
      <c r="H51" s="61">
        <v>0.79</v>
      </c>
    </row>
    <row r="52" spans="1:8" ht="9" customHeight="1">
      <c r="A52" s="7" t="s">
        <v>30</v>
      </c>
      <c r="B52" s="29" t="s">
        <v>26</v>
      </c>
      <c r="C52" s="9">
        <v>1</v>
      </c>
      <c r="D52" s="10"/>
      <c r="E52" s="11"/>
      <c r="F52" s="14"/>
      <c r="G52" s="61"/>
      <c r="H52" s="58"/>
    </row>
    <row r="53" spans="1:8" ht="9" customHeight="1">
      <c r="A53" s="11"/>
      <c r="B53" s="30" t="s">
        <v>28</v>
      </c>
      <c r="C53" s="9"/>
      <c r="D53" s="10"/>
      <c r="E53" s="11"/>
      <c r="F53" s="14"/>
      <c r="G53" s="61"/>
      <c r="H53" s="58"/>
    </row>
    <row r="54" spans="1:8" ht="9" customHeight="1">
      <c r="A54" s="11"/>
      <c r="B54" s="30" t="s">
        <v>29</v>
      </c>
      <c r="C54" s="6"/>
      <c r="D54" s="28"/>
      <c r="E54" s="7"/>
      <c r="F54" s="12"/>
      <c r="G54" s="66"/>
      <c r="H54" s="67"/>
    </row>
    <row r="55" spans="1:8" ht="9" customHeight="1">
      <c r="A55" s="11"/>
      <c r="B55" s="56" t="s">
        <v>73</v>
      </c>
      <c r="C55" s="11"/>
      <c r="D55" s="10"/>
      <c r="E55" s="11"/>
      <c r="F55" s="14"/>
      <c r="G55" s="61"/>
      <c r="H55" s="58"/>
    </row>
    <row r="56" spans="1:8" ht="9.75" customHeight="1">
      <c r="A56" s="11"/>
      <c r="B56" s="30" t="s">
        <v>78</v>
      </c>
      <c r="C56" s="15">
        <v>1</v>
      </c>
      <c r="D56" s="20"/>
      <c r="E56" s="19"/>
      <c r="F56" s="32"/>
      <c r="G56" s="68"/>
      <c r="H56" s="69"/>
    </row>
    <row r="57" spans="1:8" ht="9.75" customHeight="1">
      <c r="A57" s="11" t="s">
        <v>134</v>
      </c>
      <c r="B57" s="30" t="s">
        <v>133</v>
      </c>
      <c r="C57" s="35">
        <v>1</v>
      </c>
      <c r="D57" s="33"/>
      <c r="E57" s="7"/>
      <c r="F57" s="12"/>
      <c r="G57" s="66"/>
      <c r="H57" s="67"/>
    </row>
    <row r="58" spans="1:8" ht="9.75" customHeight="1">
      <c r="A58" s="11" t="s">
        <v>85</v>
      </c>
      <c r="B58" s="10" t="s">
        <v>86</v>
      </c>
      <c r="C58" s="35">
        <v>1</v>
      </c>
      <c r="D58" s="33"/>
      <c r="E58" s="55"/>
      <c r="F58" s="85"/>
      <c r="G58" s="76"/>
      <c r="H58" s="77"/>
    </row>
    <row r="59" spans="1:8" ht="9.75" customHeight="1">
      <c r="A59" s="11" t="s">
        <v>87</v>
      </c>
      <c r="B59" s="10" t="s">
        <v>88</v>
      </c>
      <c r="C59" s="35">
        <v>1</v>
      </c>
      <c r="D59" s="33"/>
      <c r="E59" s="55"/>
      <c r="F59" s="12"/>
      <c r="G59" s="76"/>
      <c r="H59" s="77"/>
    </row>
    <row r="60" spans="1:8" ht="9" customHeight="1">
      <c r="A60" s="11" t="s">
        <v>96</v>
      </c>
      <c r="B60" s="10" t="s">
        <v>97</v>
      </c>
      <c r="C60" s="35">
        <v>1</v>
      </c>
      <c r="D60" s="33"/>
      <c r="E60" s="55"/>
      <c r="F60" s="85">
        <v>2</v>
      </c>
      <c r="G60" s="76"/>
      <c r="H60" s="77"/>
    </row>
    <row r="61" spans="1:8" ht="12.75">
      <c r="A61" s="11" t="s">
        <v>91</v>
      </c>
      <c r="B61" s="10" t="s">
        <v>92</v>
      </c>
      <c r="C61" s="35">
        <v>1</v>
      </c>
      <c r="D61" s="33"/>
      <c r="E61" s="55"/>
      <c r="F61" s="85"/>
      <c r="G61" s="76"/>
      <c r="H61" s="77"/>
    </row>
    <row r="62" spans="1:8" ht="12.75">
      <c r="A62" s="11" t="s">
        <v>94</v>
      </c>
      <c r="B62" s="10" t="s">
        <v>93</v>
      </c>
      <c r="C62" s="35">
        <v>1</v>
      </c>
      <c r="D62" s="33"/>
      <c r="E62" s="55"/>
      <c r="F62" s="85"/>
      <c r="G62" s="76"/>
      <c r="H62" s="77"/>
    </row>
    <row r="63" spans="1:8" ht="12.75">
      <c r="A63" s="19" t="s">
        <v>31</v>
      </c>
      <c r="B63" s="20" t="s">
        <v>32</v>
      </c>
      <c r="C63" s="9">
        <v>1</v>
      </c>
      <c r="D63" s="105">
        <f>D67+D71+D72</f>
        <v>5591.8</v>
      </c>
      <c r="E63" s="104">
        <f>E67+E71+E72+E70+E69+E78</f>
        <v>6655.610000000001</v>
      </c>
      <c r="F63" s="108">
        <f>F67+F72+F71+F70+F69+F78</f>
        <v>3234.9820000000004</v>
      </c>
      <c r="G63" s="66">
        <v>0.486</v>
      </c>
      <c r="H63" s="67">
        <v>0.578</v>
      </c>
    </row>
    <row r="64" spans="1:8" ht="12.75">
      <c r="A64" s="7" t="s">
        <v>33</v>
      </c>
      <c r="B64" s="33" t="s">
        <v>34</v>
      </c>
      <c r="C64" s="9"/>
      <c r="D64" s="10"/>
      <c r="E64" s="11"/>
      <c r="F64" s="14"/>
      <c r="G64" s="61"/>
      <c r="H64" s="58"/>
    </row>
    <row r="65" spans="1:8" ht="12.75">
      <c r="A65" s="11"/>
      <c r="B65" s="18" t="s">
        <v>35</v>
      </c>
      <c r="C65" s="6">
        <v>1</v>
      </c>
      <c r="D65" s="10"/>
      <c r="E65" s="11"/>
      <c r="F65" s="14"/>
      <c r="G65" s="61"/>
      <c r="H65" s="58"/>
    </row>
    <row r="66" spans="1:8" ht="12.75">
      <c r="A66" s="11"/>
      <c r="B66" s="18" t="s">
        <v>36</v>
      </c>
      <c r="C66" s="9"/>
      <c r="D66" s="28"/>
      <c r="E66" s="7"/>
      <c r="F66" s="12"/>
      <c r="G66" s="66"/>
      <c r="H66" s="67"/>
    </row>
    <row r="67" spans="1:8" ht="12.75">
      <c r="A67" s="7" t="s">
        <v>145</v>
      </c>
      <c r="B67" s="33" t="s">
        <v>37</v>
      </c>
      <c r="C67" s="21">
        <v>1</v>
      </c>
      <c r="D67" s="79">
        <v>5410</v>
      </c>
      <c r="E67" s="132">
        <v>5453</v>
      </c>
      <c r="F67" s="81">
        <v>2474.302</v>
      </c>
      <c r="G67" s="61">
        <v>0.454</v>
      </c>
      <c r="H67" s="58">
        <v>0.457</v>
      </c>
    </row>
    <row r="68" spans="1:8" ht="12.75">
      <c r="A68" s="23"/>
      <c r="B68" s="18" t="s">
        <v>38</v>
      </c>
      <c r="C68" s="9">
        <v>1</v>
      </c>
      <c r="D68" s="22"/>
      <c r="E68" s="23"/>
      <c r="F68" s="8"/>
      <c r="G68" s="59"/>
      <c r="H68" s="60"/>
    </row>
    <row r="69" spans="1:8" ht="12.75">
      <c r="A69" s="11" t="s">
        <v>143</v>
      </c>
      <c r="B69" s="18" t="s">
        <v>123</v>
      </c>
      <c r="C69" s="9">
        <v>1</v>
      </c>
      <c r="D69" s="10"/>
      <c r="E69" s="80">
        <v>165</v>
      </c>
      <c r="F69" s="125">
        <v>165</v>
      </c>
      <c r="G69" s="61">
        <v>1</v>
      </c>
      <c r="H69" s="58"/>
    </row>
    <row r="70" spans="1:8" ht="12.75">
      <c r="A70" s="11" t="s">
        <v>137</v>
      </c>
      <c r="B70" s="18" t="s">
        <v>138</v>
      </c>
      <c r="C70" s="9"/>
      <c r="D70" s="10"/>
      <c r="E70" s="11"/>
      <c r="F70" s="14"/>
      <c r="G70" s="61"/>
      <c r="H70" s="58"/>
    </row>
    <row r="71" spans="1:8" ht="12" customHeight="1">
      <c r="A71" s="11" t="s">
        <v>39</v>
      </c>
      <c r="B71" s="18" t="s">
        <v>115</v>
      </c>
      <c r="C71" s="9">
        <v>1</v>
      </c>
      <c r="D71" s="79"/>
      <c r="E71" s="80"/>
      <c r="F71" s="81"/>
      <c r="G71" s="61"/>
      <c r="H71" s="58"/>
    </row>
    <row r="72" spans="1:8" ht="9.75" customHeight="1">
      <c r="A72" s="11" t="s">
        <v>109</v>
      </c>
      <c r="B72" s="18" t="s">
        <v>40</v>
      </c>
      <c r="C72" s="6">
        <v>1</v>
      </c>
      <c r="D72" s="79">
        <f>D73+D75</f>
        <v>181.8</v>
      </c>
      <c r="E72" s="80">
        <f>E73+E75</f>
        <v>181.8</v>
      </c>
      <c r="F72" s="81">
        <f>F73+F75</f>
        <v>97.28</v>
      </c>
      <c r="G72" s="61">
        <v>0.535</v>
      </c>
      <c r="H72" s="58">
        <v>0.535</v>
      </c>
    </row>
    <row r="73" spans="1:8" ht="10.5" customHeight="1">
      <c r="A73" s="7" t="s">
        <v>147</v>
      </c>
      <c r="B73" s="28" t="s">
        <v>41</v>
      </c>
      <c r="C73" s="9"/>
      <c r="D73" s="88">
        <v>12.759</v>
      </c>
      <c r="E73" s="87">
        <v>12.759</v>
      </c>
      <c r="F73" s="108">
        <v>12.759</v>
      </c>
      <c r="G73" s="66">
        <v>1</v>
      </c>
      <c r="H73" s="67">
        <v>1</v>
      </c>
    </row>
    <row r="74" spans="1:8" ht="9" customHeight="1">
      <c r="A74" s="11"/>
      <c r="B74" s="10" t="s">
        <v>42</v>
      </c>
      <c r="C74" s="6">
        <v>1</v>
      </c>
      <c r="D74" s="40"/>
      <c r="E74" s="24"/>
      <c r="F74" s="27"/>
      <c r="G74" s="64"/>
      <c r="H74" s="65"/>
    </row>
    <row r="75" spans="1:8" ht="9.75" customHeight="1">
      <c r="A75" s="7" t="s">
        <v>146</v>
      </c>
      <c r="B75" s="28" t="s">
        <v>43</v>
      </c>
      <c r="C75" s="9">
        <v>1</v>
      </c>
      <c r="D75" s="79">
        <v>169.041</v>
      </c>
      <c r="E75" s="80">
        <v>169.041</v>
      </c>
      <c r="F75" s="81">
        <v>84.521</v>
      </c>
      <c r="G75" s="61">
        <v>0.5</v>
      </c>
      <c r="H75" s="58">
        <v>0.5</v>
      </c>
    </row>
    <row r="76" spans="1:8" ht="9" customHeight="1">
      <c r="A76" s="11"/>
      <c r="B76" s="10" t="s">
        <v>72</v>
      </c>
      <c r="C76" s="21">
        <v>1</v>
      </c>
      <c r="D76" s="10"/>
      <c r="E76" s="11"/>
      <c r="F76" s="14"/>
      <c r="G76" s="61"/>
      <c r="H76" s="58"/>
    </row>
    <row r="77" spans="1:8" ht="9" customHeight="1" hidden="1">
      <c r="A77" s="11" t="s">
        <v>98</v>
      </c>
      <c r="B77" s="10" t="s">
        <v>99</v>
      </c>
      <c r="C77" s="9">
        <v>1</v>
      </c>
      <c r="D77" s="10"/>
      <c r="E77" s="80"/>
      <c r="F77" s="81"/>
      <c r="G77" s="61"/>
      <c r="H77" s="58"/>
    </row>
    <row r="78" spans="1:8" ht="9" customHeight="1">
      <c r="A78" s="11" t="s">
        <v>148</v>
      </c>
      <c r="B78" s="10" t="s">
        <v>141</v>
      </c>
      <c r="C78" s="9">
        <v>1</v>
      </c>
      <c r="D78" s="10"/>
      <c r="E78" s="80">
        <v>855.81</v>
      </c>
      <c r="F78" s="81">
        <v>498.4</v>
      </c>
      <c r="G78" s="61">
        <v>0.582</v>
      </c>
      <c r="H78" s="58"/>
    </row>
    <row r="79" spans="1:8" ht="10.5" customHeight="1">
      <c r="A79" s="19" t="s">
        <v>44</v>
      </c>
      <c r="B79" s="20" t="s">
        <v>45</v>
      </c>
      <c r="C79" s="9"/>
      <c r="D79" s="106">
        <f>D31</f>
        <v>7481.013</v>
      </c>
      <c r="E79" s="107">
        <f>E31</f>
        <v>8544.823</v>
      </c>
      <c r="F79" s="115">
        <f>F31</f>
        <v>4432.51901</v>
      </c>
      <c r="G79" s="93">
        <v>0.519</v>
      </c>
      <c r="H79" s="71">
        <v>0.593</v>
      </c>
    </row>
    <row r="80" spans="1:8" ht="9" customHeight="1">
      <c r="A80" s="19"/>
      <c r="B80" s="18" t="s">
        <v>46</v>
      </c>
      <c r="C80" s="21">
        <v>2</v>
      </c>
      <c r="D80" s="106">
        <f>D81+D90+D91+D95+D99+D103+D104+D111+D110</f>
        <v>7481.013</v>
      </c>
      <c r="E80" s="107">
        <f>E81+E90+E91+E95+E99+E103+E104+E106+E111+E110</f>
        <v>8501.823</v>
      </c>
      <c r="F80" s="116">
        <f>F81+F90+F91+F95+F99+F103+F104+F106+F111+F110</f>
        <v>3343.5319000000004</v>
      </c>
      <c r="G80" s="70">
        <v>0.447</v>
      </c>
      <c r="H80" s="71">
        <v>0.393</v>
      </c>
    </row>
    <row r="81" spans="1:8" ht="12.75">
      <c r="A81" s="15">
        <v>100</v>
      </c>
      <c r="B81" s="20" t="s">
        <v>47</v>
      </c>
      <c r="C81" s="6">
        <v>2</v>
      </c>
      <c r="D81" s="111">
        <f>D82+D84+D87+D88+D89</f>
        <v>2086.5</v>
      </c>
      <c r="E81" s="112">
        <f>E82+E84+E87+E89+E88</f>
        <v>2079.425</v>
      </c>
      <c r="F81" s="113">
        <f>F82+F84+F87+F89+F88</f>
        <v>909.9484799999999</v>
      </c>
      <c r="G81" s="59">
        <v>0.438</v>
      </c>
      <c r="H81" s="60">
        <v>0.436</v>
      </c>
    </row>
    <row r="82" spans="1:8" ht="11.25" customHeight="1">
      <c r="A82" s="6">
        <v>102</v>
      </c>
      <c r="B82" s="28" t="s">
        <v>48</v>
      </c>
      <c r="C82" s="26"/>
      <c r="D82" s="86">
        <v>584.5</v>
      </c>
      <c r="E82" s="87">
        <v>584.5</v>
      </c>
      <c r="F82" s="108">
        <v>263.64944</v>
      </c>
      <c r="G82" s="66">
        <v>0.451</v>
      </c>
      <c r="H82" s="67">
        <v>0.451</v>
      </c>
    </row>
    <row r="83" spans="1:8" ht="9" customHeight="1">
      <c r="A83" s="26"/>
      <c r="B83" s="25" t="s">
        <v>49</v>
      </c>
      <c r="C83" s="6"/>
      <c r="D83" s="25"/>
      <c r="E83" s="24"/>
      <c r="F83" s="27"/>
      <c r="G83" s="64"/>
      <c r="H83" s="65"/>
    </row>
    <row r="84" spans="1:8" ht="9" customHeight="1">
      <c r="A84" s="6">
        <v>104</v>
      </c>
      <c r="B84" s="28" t="s">
        <v>50</v>
      </c>
      <c r="C84" s="9">
        <v>2</v>
      </c>
      <c r="D84" s="130">
        <v>1465.75</v>
      </c>
      <c r="E84" s="109">
        <v>1458.675</v>
      </c>
      <c r="F84" s="108">
        <v>610.86204</v>
      </c>
      <c r="G84" s="66">
        <v>0.419</v>
      </c>
      <c r="H84" s="67">
        <v>0.417</v>
      </c>
    </row>
    <row r="85" spans="1:8" ht="12.75">
      <c r="A85" s="9"/>
      <c r="B85" s="10" t="s">
        <v>51</v>
      </c>
      <c r="C85" s="26"/>
      <c r="D85" s="10"/>
      <c r="E85" s="11"/>
      <c r="F85" s="14"/>
      <c r="G85" s="61"/>
      <c r="H85" s="58"/>
    </row>
    <row r="86" spans="1:8" ht="12.75">
      <c r="A86" s="26"/>
      <c r="B86" s="25" t="s">
        <v>52</v>
      </c>
      <c r="C86" s="6">
        <v>2</v>
      </c>
      <c r="D86" s="25"/>
      <c r="E86" s="24"/>
      <c r="F86" s="27"/>
      <c r="G86" s="64"/>
      <c r="H86" s="65"/>
    </row>
    <row r="87" spans="1:8" ht="12.75">
      <c r="A87" s="9">
        <v>106</v>
      </c>
      <c r="B87" s="10" t="s">
        <v>110</v>
      </c>
      <c r="C87" s="9">
        <v>2</v>
      </c>
      <c r="D87" s="79">
        <v>34.25</v>
      </c>
      <c r="E87" s="91">
        <v>34.25</v>
      </c>
      <c r="F87" s="79">
        <v>33.8</v>
      </c>
      <c r="G87" s="90">
        <v>0.987</v>
      </c>
      <c r="H87" s="58">
        <v>0.987</v>
      </c>
    </row>
    <row r="88" spans="1:8" ht="12.75">
      <c r="A88" s="9">
        <v>107</v>
      </c>
      <c r="B88" s="10" t="s">
        <v>135</v>
      </c>
      <c r="C88" s="9">
        <v>2</v>
      </c>
      <c r="D88" s="98"/>
      <c r="E88" s="126"/>
      <c r="F88" s="127"/>
      <c r="G88" s="90"/>
      <c r="H88" s="58"/>
    </row>
    <row r="89" spans="1:8" ht="12.75">
      <c r="A89" s="9">
        <v>113</v>
      </c>
      <c r="B89" s="92" t="s">
        <v>116</v>
      </c>
      <c r="C89" s="26"/>
      <c r="D89" s="110">
        <v>2</v>
      </c>
      <c r="E89" s="110">
        <v>2</v>
      </c>
      <c r="F89" s="114">
        <v>1.637</v>
      </c>
      <c r="G89" s="117">
        <v>0.819</v>
      </c>
      <c r="H89" s="67">
        <v>0.819</v>
      </c>
    </row>
    <row r="90" spans="1:8" ht="12.75">
      <c r="A90" s="6">
        <v>200</v>
      </c>
      <c r="B90" s="55" t="s">
        <v>118</v>
      </c>
      <c r="C90" s="26"/>
      <c r="D90" s="86">
        <v>169.041</v>
      </c>
      <c r="E90" s="87">
        <v>169.041</v>
      </c>
      <c r="F90" s="108">
        <v>82.656</v>
      </c>
      <c r="G90" s="66">
        <v>0.489</v>
      </c>
      <c r="H90" s="67">
        <v>0.489</v>
      </c>
    </row>
    <row r="91" spans="1:8" ht="9" customHeight="1">
      <c r="A91" s="35">
        <v>300</v>
      </c>
      <c r="B91" s="33" t="s">
        <v>53</v>
      </c>
      <c r="C91" s="9"/>
      <c r="D91" s="86">
        <f>D93+D94</f>
        <v>485.759</v>
      </c>
      <c r="E91" s="87">
        <f>E93+E94</f>
        <v>485.759</v>
      </c>
      <c r="F91" s="85">
        <f>F93+F94</f>
        <v>175.9</v>
      </c>
      <c r="G91" s="66">
        <v>0.362</v>
      </c>
      <c r="H91" s="66">
        <v>0.362</v>
      </c>
    </row>
    <row r="92" spans="1:18" ht="7.5" customHeight="1">
      <c r="A92" s="9"/>
      <c r="B92" s="18" t="s">
        <v>54</v>
      </c>
      <c r="C92" s="21">
        <v>2</v>
      </c>
      <c r="D92" s="10"/>
      <c r="E92" s="11"/>
      <c r="F92" s="14"/>
      <c r="G92" s="61"/>
      <c r="H92" s="58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9" customHeight="1">
      <c r="A93" s="9">
        <v>304</v>
      </c>
      <c r="B93" s="18" t="s">
        <v>111</v>
      </c>
      <c r="C93" s="21">
        <v>2</v>
      </c>
      <c r="D93" s="79">
        <v>12.759</v>
      </c>
      <c r="E93" s="80">
        <v>12.759</v>
      </c>
      <c r="F93" s="81"/>
      <c r="G93" s="61"/>
      <c r="H93" s="61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8" ht="9" customHeight="1">
      <c r="A94" s="21">
        <v>310</v>
      </c>
      <c r="B94" s="22" t="s">
        <v>55</v>
      </c>
      <c r="C94" s="21">
        <v>2</v>
      </c>
      <c r="D94" s="82">
        <v>473</v>
      </c>
      <c r="E94" s="83">
        <v>473</v>
      </c>
      <c r="F94" s="84">
        <v>175.9</v>
      </c>
      <c r="G94" s="66">
        <v>0.362</v>
      </c>
      <c r="H94" s="66">
        <v>0.362</v>
      </c>
    </row>
    <row r="95" spans="1:8" ht="9" customHeight="1">
      <c r="A95" s="15">
        <v>400</v>
      </c>
      <c r="B95" s="20" t="s">
        <v>112</v>
      </c>
      <c r="C95" s="9">
        <v>2</v>
      </c>
      <c r="D95" s="82">
        <f>D97+D98</f>
        <v>346.213</v>
      </c>
      <c r="E95" s="83">
        <f>E97+E98</f>
        <v>703.623</v>
      </c>
      <c r="F95" s="113">
        <f>F97+F98</f>
        <v>159.30257</v>
      </c>
      <c r="G95" s="66">
        <v>0.226</v>
      </c>
      <c r="H95" s="66">
        <v>0.46</v>
      </c>
    </row>
    <row r="96" spans="1:8" ht="8.25" customHeight="1">
      <c r="A96" s="21">
        <v>402</v>
      </c>
      <c r="B96" s="22" t="s">
        <v>95</v>
      </c>
      <c r="C96" s="9">
        <v>2</v>
      </c>
      <c r="D96" s="22"/>
      <c r="E96" s="83"/>
      <c r="F96" s="84"/>
      <c r="G96" s="66"/>
      <c r="H96" s="66"/>
    </row>
    <row r="97" spans="1:8" ht="9.75" customHeight="1">
      <c r="A97" s="21">
        <v>409</v>
      </c>
      <c r="B97" s="22" t="s">
        <v>113</v>
      </c>
      <c r="C97" s="9">
        <v>2</v>
      </c>
      <c r="D97" s="82">
        <v>346.213</v>
      </c>
      <c r="E97" s="83">
        <v>703.623</v>
      </c>
      <c r="F97" s="113">
        <v>159.30257</v>
      </c>
      <c r="G97" s="66">
        <v>0.226</v>
      </c>
      <c r="H97" s="66">
        <v>0.46</v>
      </c>
    </row>
    <row r="98" spans="1:8" ht="9.75" customHeight="1">
      <c r="A98" s="21">
        <v>412</v>
      </c>
      <c r="B98" s="22" t="s">
        <v>122</v>
      </c>
      <c r="C98" s="9">
        <v>2</v>
      </c>
      <c r="D98" s="22"/>
      <c r="E98" s="83"/>
      <c r="F98" s="84"/>
      <c r="G98" s="66"/>
      <c r="H98" s="66"/>
    </row>
    <row r="99" spans="1:8" ht="12.75">
      <c r="A99" s="15">
        <v>500</v>
      </c>
      <c r="B99" s="20" t="s">
        <v>56</v>
      </c>
      <c r="C99" s="9">
        <v>2</v>
      </c>
      <c r="D99" s="99">
        <f>D101+D102+D100</f>
        <v>2583.37</v>
      </c>
      <c r="E99" s="102">
        <f>E100+E101+E102</f>
        <v>2590.245</v>
      </c>
      <c r="F99" s="94">
        <f>F100+F101+F102</f>
        <v>478.05885</v>
      </c>
      <c r="G99" s="59">
        <v>0.184</v>
      </c>
      <c r="H99" s="60">
        <v>0.185</v>
      </c>
    </row>
    <row r="100" spans="1:8" ht="12.75">
      <c r="A100" s="9">
        <v>501</v>
      </c>
      <c r="B100" s="10" t="s">
        <v>57</v>
      </c>
      <c r="C100" s="6">
        <v>2</v>
      </c>
      <c r="D100" s="79"/>
      <c r="E100" s="83"/>
      <c r="F100" s="81"/>
      <c r="G100" s="61"/>
      <c r="H100" s="58"/>
    </row>
    <row r="101" spans="1:8" ht="12.75">
      <c r="A101" s="9">
        <v>502</v>
      </c>
      <c r="B101" s="10" t="s">
        <v>117</v>
      </c>
      <c r="C101" s="9">
        <v>2</v>
      </c>
      <c r="D101" s="79">
        <v>1698.37</v>
      </c>
      <c r="E101" s="87">
        <v>1705.245</v>
      </c>
      <c r="F101" s="125">
        <v>138.0396</v>
      </c>
      <c r="G101" s="61">
        <v>0.081</v>
      </c>
      <c r="H101" s="58">
        <v>0.081</v>
      </c>
    </row>
    <row r="102" spans="1:8" ht="12.75">
      <c r="A102" s="9">
        <v>503</v>
      </c>
      <c r="B102" s="10" t="s">
        <v>114</v>
      </c>
      <c r="C102" s="9">
        <v>2</v>
      </c>
      <c r="D102" s="98">
        <v>885</v>
      </c>
      <c r="E102" s="109">
        <v>885</v>
      </c>
      <c r="F102" s="125">
        <v>340.01925</v>
      </c>
      <c r="G102" s="61">
        <v>0.384</v>
      </c>
      <c r="H102" s="58">
        <v>0.384</v>
      </c>
    </row>
    <row r="103" spans="1:8" ht="12.75">
      <c r="A103" s="36">
        <v>707</v>
      </c>
      <c r="B103" s="20" t="s">
        <v>79</v>
      </c>
      <c r="C103" s="21">
        <v>2</v>
      </c>
      <c r="D103" s="79">
        <v>10</v>
      </c>
      <c r="E103" s="80">
        <v>10</v>
      </c>
      <c r="F103" s="81">
        <v>10</v>
      </c>
      <c r="G103" s="61">
        <v>1</v>
      </c>
      <c r="H103" s="58">
        <v>1</v>
      </c>
    </row>
    <row r="104" spans="1:8" ht="12.75">
      <c r="A104" s="21">
        <v>801</v>
      </c>
      <c r="B104" s="18" t="s">
        <v>81</v>
      </c>
      <c r="C104" s="21">
        <v>2</v>
      </c>
      <c r="D104" s="111">
        <v>1778.13</v>
      </c>
      <c r="E104" s="112">
        <v>1778.13</v>
      </c>
      <c r="F104" s="113">
        <v>864.066</v>
      </c>
      <c r="G104" s="59">
        <v>0.486</v>
      </c>
      <c r="H104" s="60">
        <v>0.486</v>
      </c>
    </row>
    <row r="105" spans="1:8" ht="9" customHeight="1" hidden="1">
      <c r="A105" s="21">
        <v>900</v>
      </c>
      <c r="B105" s="20"/>
      <c r="C105" s="21">
        <v>2</v>
      </c>
      <c r="D105" s="82"/>
      <c r="E105" s="83"/>
      <c r="F105" s="84"/>
      <c r="G105" s="59"/>
      <c r="H105" s="60"/>
    </row>
    <row r="106" spans="1:8" ht="11.25" customHeight="1" hidden="1">
      <c r="A106" s="21">
        <v>1003</v>
      </c>
      <c r="B106" s="20" t="s">
        <v>58</v>
      </c>
      <c r="C106" s="21">
        <v>2</v>
      </c>
      <c r="D106" s="82"/>
      <c r="E106" s="83"/>
      <c r="F106" s="84"/>
      <c r="G106" s="59"/>
      <c r="H106" s="60"/>
    </row>
    <row r="107" spans="1:8" ht="12.75" hidden="1">
      <c r="A107" s="21">
        <v>801</v>
      </c>
      <c r="B107" s="18" t="s">
        <v>81</v>
      </c>
      <c r="C107" s="21">
        <v>2</v>
      </c>
      <c r="D107" s="22">
        <v>44.8</v>
      </c>
      <c r="E107" s="23">
        <v>44.8</v>
      </c>
      <c r="F107" s="8">
        <v>44.8</v>
      </c>
      <c r="G107" s="59">
        <v>1</v>
      </c>
      <c r="H107" s="60">
        <v>1</v>
      </c>
    </row>
    <row r="108" spans="1:8" ht="9.75" customHeight="1" hidden="1">
      <c r="A108" s="21">
        <v>1002</v>
      </c>
      <c r="B108" s="20" t="s">
        <v>58</v>
      </c>
      <c r="C108" s="21">
        <v>2</v>
      </c>
      <c r="D108" s="22">
        <v>30</v>
      </c>
      <c r="E108" s="23">
        <v>91.7</v>
      </c>
      <c r="F108" s="8">
        <v>91.7</v>
      </c>
      <c r="G108" s="59">
        <v>1</v>
      </c>
      <c r="H108" s="60"/>
    </row>
    <row r="109" spans="1:8" ht="12.75" hidden="1">
      <c r="A109" s="21">
        <v>801</v>
      </c>
      <c r="B109" s="18" t="s">
        <v>81</v>
      </c>
      <c r="C109" s="57">
        <v>2</v>
      </c>
      <c r="D109" s="22">
        <v>115</v>
      </c>
      <c r="E109" s="23"/>
      <c r="F109" s="8"/>
      <c r="G109" s="59"/>
      <c r="H109" s="60"/>
    </row>
    <row r="110" spans="1:8" ht="12.75">
      <c r="A110" s="9">
        <v>1003</v>
      </c>
      <c r="B110" s="18" t="s">
        <v>140</v>
      </c>
      <c r="C110" s="131"/>
      <c r="D110" s="10"/>
      <c r="E110" s="11">
        <v>663.6</v>
      </c>
      <c r="F110" s="14">
        <v>663.6</v>
      </c>
      <c r="G110" s="61">
        <v>1</v>
      </c>
      <c r="H110" s="58"/>
    </row>
    <row r="111" spans="1:8" ht="12.75">
      <c r="A111" s="9">
        <v>1102</v>
      </c>
      <c r="B111" s="20" t="s">
        <v>80</v>
      </c>
      <c r="C111" s="9">
        <v>2</v>
      </c>
      <c r="D111" s="79">
        <v>22</v>
      </c>
      <c r="E111" s="80">
        <v>22</v>
      </c>
      <c r="F111" s="81"/>
      <c r="G111" s="61"/>
      <c r="H111" s="58"/>
    </row>
    <row r="112" spans="1:8" ht="12.75" hidden="1">
      <c r="A112" s="9"/>
      <c r="B112" s="10"/>
      <c r="C112" s="9"/>
      <c r="D112" s="10"/>
      <c r="E112" s="11"/>
      <c r="F112" s="14" t="s">
        <v>119</v>
      </c>
      <c r="G112" s="61"/>
      <c r="H112" s="58"/>
    </row>
    <row r="113" spans="1:8" ht="12.75">
      <c r="A113" s="15">
        <v>9600</v>
      </c>
      <c r="B113" s="20" t="s">
        <v>59</v>
      </c>
      <c r="C113" s="15">
        <v>2</v>
      </c>
      <c r="D113" s="106">
        <f>D80</f>
        <v>7481.013</v>
      </c>
      <c r="E113" s="107">
        <f>E80</f>
        <v>8501.823</v>
      </c>
      <c r="F113" s="116">
        <f>F80</f>
        <v>3343.5319000000004</v>
      </c>
      <c r="G113" s="70">
        <v>0.447</v>
      </c>
      <c r="H113" s="71">
        <v>0.393</v>
      </c>
    </row>
    <row r="114" spans="1:8" ht="12.75">
      <c r="A114" s="35"/>
      <c r="B114" s="33" t="s">
        <v>60</v>
      </c>
      <c r="C114" s="6"/>
      <c r="D114" s="28"/>
      <c r="E114" s="7"/>
      <c r="F114" s="12"/>
      <c r="G114" s="66"/>
      <c r="H114" s="67"/>
    </row>
    <row r="115" spans="1:8" ht="12.75">
      <c r="A115" s="36">
        <v>7900</v>
      </c>
      <c r="B115" s="18" t="s">
        <v>61</v>
      </c>
      <c r="C115" s="9">
        <v>3</v>
      </c>
      <c r="D115" s="78">
        <f>-D952</f>
        <v>0</v>
      </c>
      <c r="E115" s="107">
        <f>E79-E80</f>
        <v>43</v>
      </c>
      <c r="F115" s="116">
        <f>F79-F80</f>
        <v>1088.9871099999996</v>
      </c>
      <c r="G115" s="61"/>
      <c r="H115" s="58"/>
    </row>
    <row r="116" spans="1:8" ht="12.75">
      <c r="A116" s="37"/>
      <c r="B116" s="34" t="s">
        <v>62</v>
      </c>
      <c r="C116" s="26"/>
      <c r="D116" s="25"/>
      <c r="E116" s="24"/>
      <c r="F116" s="27"/>
      <c r="G116" s="64"/>
      <c r="H116" s="65"/>
    </row>
    <row r="117" spans="2:8" ht="12.75">
      <c r="B117" s="3"/>
      <c r="C117" s="3"/>
      <c r="D117" s="3"/>
      <c r="E117" s="3"/>
      <c r="F117" s="3"/>
      <c r="G117" s="72"/>
      <c r="H117" s="73"/>
    </row>
    <row r="118" spans="1:8" ht="12.75">
      <c r="A118" s="52" t="s">
        <v>155</v>
      </c>
      <c r="B118" s="52"/>
      <c r="C118" s="53"/>
      <c r="D118" s="53"/>
      <c r="E118" s="53"/>
      <c r="F118" s="53"/>
      <c r="G118" s="53"/>
      <c r="H118" s="52"/>
    </row>
    <row r="119" spans="1:8" ht="12.75">
      <c r="A119" s="52"/>
      <c r="B119" s="52"/>
      <c r="C119" s="53"/>
      <c r="D119" s="53"/>
      <c r="E119" s="53"/>
      <c r="F119" s="53"/>
      <c r="G119" s="53"/>
      <c r="H119" s="52"/>
    </row>
    <row r="120" spans="1:8" ht="12.75">
      <c r="A120" s="133" t="s">
        <v>156</v>
      </c>
      <c r="B120" s="134"/>
      <c r="C120" s="134"/>
      <c r="D120" s="134"/>
      <c r="E120" s="134"/>
      <c r="F120" s="134"/>
      <c r="G120" s="134"/>
      <c r="H120" s="134"/>
    </row>
    <row r="121" spans="1:8" ht="12.75">
      <c r="A121" s="52"/>
      <c r="B121" s="52"/>
      <c r="C121" s="53"/>
      <c r="D121" s="53"/>
      <c r="E121" s="53"/>
      <c r="F121" s="53"/>
      <c r="G121" s="53"/>
      <c r="H121" s="52"/>
    </row>
    <row r="122" spans="1:8" ht="12.75">
      <c r="A122" s="52" t="s">
        <v>124</v>
      </c>
      <c r="B122" s="52"/>
      <c r="C122" s="53"/>
      <c r="D122" s="53"/>
      <c r="E122" s="53"/>
      <c r="F122" s="53"/>
      <c r="G122" s="53"/>
      <c r="H122" s="52"/>
    </row>
    <row r="123" spans="1:8" ht="12.75">
      <c r="A123" s="52" t="s">
        <v>125</v>
      </c>
      <c r="B123" s="52"/>
      <c r="C123" s="53"/>
      <c r="D123" s="53"/>
      <c r="E123" s="53"/>
      <c r="F123" s="53"/>
      <c r="G123" s="53"/>
      <c r="H123" s="52"/>
    </row>
    <row r="124" spans="1:7" ht="12.75">
      <c r="A124" t="s">
        <v>71</v>
      </c>
      <c r="C124" s="3"/>
      <c r="D124" s="3"/>
      <c r="E124" s="3"/>
      <c r="F124" s="3"/>
      <c r="G124" s="3"/>
    </row>
    <row r="125" spans="3:7" ht="12.75">
      <c r="C125" s="3"/>
      <c r="D125" s="3"/>
      <c r="E125" s="3"/>
      <c r="F125" s="3"/>
      <c r="G125" s="3"/>
    </row>
    <row r="126" spans="3:7" ht="12.75">
      <c r="C126" s="3"/>
      <c r="D126" s="3"/>
      <c r="E126" s="3"/>
      <c r="F126" s="3"/>
      <c r="G126" s="3"/>
    </row>
    <row r="127" spans="3:7" ht="12.75">
      <c r="C127" s="3"/>
      <c r="D127" s="3"/>
      <c r="E127" s="3"/>
      <c r="F127" s="3"/>
      <c r="G127" s="3"/>
    </row>
    <row r="128" spans="3:7" ht="12.75">
      <c r="C128" s="3"/>
      <c r="D128" s="3"/>
      <c r="E128" s="3"/>
      <c r="F128" s="3"/>
      <c r="G128" s="3"/>
    </row>
    <row r="129" spans="3:7" ht="12.75">
      <c r="C129" s="3"/>
      <c r="D129" s="3"/>
      <c r="E129" s="3"/>
      <c r="F129" s="3"/>
      <c r="G129" s="3"/>
    </row>
    <row r="130" spans="3:7" ht="12.75">
      <c r="C130" s="3"/>
      <c r="D130" s="3"/>
      <c r="E130" s="3"/>
      <c r="F130" s="3"/>
      <c r="G130" s="3"/>
    </row>
    <row r="131" spans="3:7" ht="12.75">
      <c r="C131" s="3"/>
      <c r="D131" s="3"/>
      <c r="E131" s="3"/>
      <c r="F131" s="3"/>
      <c r="G131" s="3"/>
    </row>
    <row r="132" spans="3:7" ht="12.75">
      <c r="C132" s="3"/>
      <c r="D132" s="3"/>
      <c r="E132" s="3"/>
      <c r="F132" s="3"/>
      <c r="G132" s="3"/>
    </row>
    <row r="133" spans="3:7" ht="12.75">
      <c r="C133" s="3"/>
      <c r="D133" s="3"/>
      <c r="E133" s="3"/>
      <c r="F133" s="3"/>
      <c r="G133" s="3"/>
    </row>
    <row r="134" spans="3:7" ht="12.75">
      <c r="C134" s="3"/>
      <c r="D134" s="3"/>
      <c r="E134" s="3"/>
      <c r="F134" s="3"/>
      <c r="G134" s="3"/>
    </row>
    <row r="135" spans="3:7" ht="12.75">
      <c r="C135" s="3"/>
      <c r="D135" s="3"/>
      <c r="E135" s="3"/>
      <c r="F135" s="3"/>
      <c r="G135" s="3"/>
    </row>
    <row r="136" spans="3:7" ht="12.75">
      <c r="C136" s="3"/>
      <c r="D136" s="3"/>
      <c r="E136" s="3"/>
      <c r="F136" s="3"/>
      <c r="G136" s="3"/>
    </row>
    <row r="137" spans="3:7" ht="12.75">
      <c r="C137" s="3"/>
      <c r="D137" s="3"/>
      <c r="E137" s="3"/>
      <c r="F137" s="3"/>
      <c r="G137" s="3"/>
    </row>
    <row r="138" spans="3:7" ht="12.75">
      <c r="C138" s="3"/>
      <c r="D138" s="3"/>
      <c r="E138" s="3"/>
      <c r="F138" s="3"/>
      <c r="G138" s="3"/>
    </row>
    <row r="139" spans="3:7" ht="12.75">
      <c r="C139" s="3"/>
      <c r="D139" s="3"/>
      <c r="E139" s="3"/>
      <c r="F139" s="3"/>
      <c r="G139" s="3"/>
    </row>
    <row r="140" spans="3:7" ht="12.75">
      <c r="C140" s="3"/>
      <c r="D140" s="3"/>
      <c r="E140" s="3"/>
      <c r="F140" s="3"/>
      <c r="G140" s="3"/>
    </row>
    <row r="141" spans="3:7" ht="12.75">
      <c r="C141" s="3"/>
      <c r="D141" s="3"/>
      <c r="E141" s="3"/>
      <c r="F141" s="3"/>
      <c r="G141" s="3"/>
    </row>
    <row r="142" spans="3:7" ht="12.75">
      <c r="C142" s="3"/>
      <c r="D142" s="3"/>
      <c r="E142" s="3"/>
      <c r="F142" s="3"/>
      <c r="G142" s="3"/>
    </row>
    <row r="143" spans="3:7" ht="12.75">
      <c r="C143" s="3"/>
      <c r="D143" s="3"/>
      <c r="E143" s="3"/>
      <c r="F143" s="3"/>
      <c r="G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spans="6:7" ht="12.75">
      <c r="F166" s="3"/>
      <c r="G166" s="3"/>
    </row>
    <row r="167" spans="6:7" ht="12.75">
      <c r="F167" s="3"/>
      <c r="G167" s="3"/>
    </row>
    <row r="168" spans="6:7" ht="12.75">
      <c r="F168" s="3"/>
      <c r="G168" s="3"/>
    </row>
    <row r="169" spans="6:7" ht="12.75">
      <c r="F169" s="3"/>
      <c r="G169" s="3"/>
    </row>
    <row r="170" spans="6:7" ht="12.75">
      <c r="F170" s="3"/>
      <c r="G170" s="3"/>
    </row>
    <row r="171" spans="6:7" ht="12.75">
      <c r="F171" s="3"/>
      <c r="G171" s="3"/>
    </row>
    <row r="172" spans="6:7" ht="12.75">
      <c r="F172" s="3"/>
      <c r="G172" s="3"/>
    </row>
    <row r="173" spans="6:7" ht="12.75">
      <c r="F173" s="3"/>
      <c r="G173" s="3"/>
    </row>
    <row r="174" spans="6:7" ht="12.75">
      <c r="F174" s="3"/>
      <c r="G174" s="3"/>
    </row>
    <row r="175" spans="6:7" ht="12.75">
      <c r="F175" s="3"/>
      <c r="G175" s="3"/>
    </row>
    <row r="176" spans="6:7" ht="12.75">
      <c r="F176" s="3"/>
      <c r="G176" s="3"/>
    </row>
    <row r="177" spans="6:7" ht="12.75">
      <c r="F177" s="3"/>
      <c r="G177" s="3"/>
    </row>
    <row r="178" spans="6:7" ht="12.75">
      <c r="F178" s="3"/>
      <c r="G178" s="3"/>
    </row>
    <row r="179" spans="6:7" ht="12.75">
      <c r="F179" s="3"/>
      <c r="G179" s="3"/>
    </row>
    <row r="180" spans="6:7" ht="12.75">
      <c r="F180" s="3"/>
      <c r="G180" s="3"/>
    </row>
    <row r="181" ht="12.75">
      <c r="G181" s="3"/>
    </row>
  </sheetData>
  <sheetProtection/>
  <mergeCells count="1">
    <mergeCell ref="A120:H120"/>
  </mergeCells>
  <printOptions/>
  <pageMargins left="0.5905511811023623" right="0.3937007874015748" top="0.984251968503937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2017-09-14T09:23:29Z</cp:lastPrinted>
  <dcterms:created xsi:type="dcterms:W3CDTF">2006-05-24T04:26:51Z</dcterms:created>
  <dcterms:modified xsi:type="dcterms:W3CDTF">2017-09-26T05:53:07Z</dcterms:modified>
  <cp:category/>
  <cp:version/>
  <cp:contentType/>
  <cp:contentStatus/>
</cp:coreProperties>
</file>