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<sst xmlns="http://schemas.openxmlformats.org/spreadsheetml/2006/main" count="171" uniqueCount="166">
  <si>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</si>
  <si>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</si>
  <si>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</si>
  <si>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</si>
  <si>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</si>
  <si>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</si>
  <si>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</si>
  <si>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</si>
  <si>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</si>
  <si>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</si>
  <si>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</si>
  <si>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</si>
  <si>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</si>
  <si>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</si>
  <si>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</si>
  <si>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</si>
  <si>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</si>
  <si>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</si>
  <si>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</si>
  <si>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</si>
  <si>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</si>
  <si>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</si>
  <si>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</si>
  <si>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</si>
  <si>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</si>
  <si>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</si>
  <si>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</si>
  <si>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</si>
  <si>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</si>
  <si>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</si>
  <si>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</si>
  <si>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</si>
  <si>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</si>
  <si>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</si>
  <si>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</si>
  <si>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</si>
  <si>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</si>
  <si>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</si>
  <si>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</si>
  <si>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</si>
  <si>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</si>
  <si>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</si>
  <si>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</si>
  <si>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</si>
  <si>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</si>
  <si>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</si>
  <si>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</si>
  <si>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</si>
  <si>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</si>
  <si>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</si>
  <si>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</si>
  <si>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</si>
  <si>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</si>
  <si>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</si>
  <si>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</si>
  <si>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</si>
  <si>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</si>
  <si>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</si>
  <si>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</si>
  <si>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</si>
  <si>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</si>
  <si>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</si>
  <si>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</si>
  <si>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</si>
  <si>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</si>
  <si>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</si>
  <si>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</si>
  <si>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</si>
  <si>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</si>
  <si>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</si>
  <si>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</si>
  <si>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</si>
  <si>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</si>
  <si>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</si>
  <si>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</si>
  <si>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</si>
  <si>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</si>
  <si>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</si>
  <si>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</si>
  <si>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</si>
  <si>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</si>
  <si>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</si>
  <si>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</si>
  <si>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</si>
  <si>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</si>
  <si>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</si>
  <si>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</si>
  <si>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</si>
  <si>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</si>
  <si>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</si>
  <si>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</si>
  <si>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</si>
  <si>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</si>
  <si>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</si>
  <si>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</si>
  <si>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</si>
  <si>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</si>
  <si>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</si>
  <si>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</si>
  <si>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</si>
  <si>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</si>
  <si>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</si>
  <si>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</si>
  <si>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</si>
  <si>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</si>
  <si>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</si>
  <si>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</si>
  <si>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</si>
  <si>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</si>
  <si>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</si>
  <si>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</si>
  <si>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</si>
  <si>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</si>
  <si>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</si>
  <si>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</si>
  <si>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</si>
  <si>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</si>
  <si>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</si>
  <si>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</si>
  <si>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</si>
  <si>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</si>
  <si>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000 1 11 05035 10 0000 120</t>
  </si>
  <si>
    <t>3.Контроль за исполнением данного решения возложить на комиссию по бюджету, правопорядку и муниц.службе.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</si>
  <si>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</si>
  <si>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</si>
  <si>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</si>
  <si>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</si>
  <si>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</si>
  <si>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</si>
  <si>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</si>
  <si>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</si>
  <si>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</si>
  <si>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</si>
  <si>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</si>
  <si>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</si>
  <si>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 четвертого созыва</t>
  </si>
  <si>
    <t>Председатель Совета депутатов</t>
  </si>
  <si>
    <t>муниципального образования                                                                  Р.М.Шакиров</t>
  </si>
  <si>
    <t>на 2021 год</t>
  </si>
  <si>
    <t>000 1 17 15030 10 0002 150</t>
  </si>
  <si>
    <t>000 1 17 00000 00 0000 000</t>
  </si>
  <si>
    <t>Инициативные платежи (спортивно-игровая площадка)</t>
  </si>
  <si>
    <t>Субсидии б-там сельс.поселений на осущ-е дорож.деят-ти в отношении автом.дорог общ.пользования</t>
  </si>
  <si>
    <t>000 2 02 29999 10 0000 150</t>
  </si>
  <si>
    <t>000 2 02 10000 00 0000 150</t>
  </si>
  <si>
    <t>000 2 02 15002 10 0000 150</t>
  </si>
  <si>
    <t>000 2 02 02771 00 0000 150</t>
  </si>
  <si>
    <t>000 2 02 02000 00 0000 150</t>
  </si>
  <si>
    <t>000 2 02 20216 10 0000 150</t>
  </si>
  <si>
    <t>000 2 02 35118 10 0000 150</t>
  </si>
  <si>
    <t>000 2 02 49999 10 0000 150</t>
  </si>
  <si>
    <t>000 2 18 60010 10 0000 150</t>
  </si>
  <si>
    <t>Прочие субсидии сельских поселений</t>
  </si>
  <si>
    <t>Субвенции бюджетам сельских поселений на осуществление первичного воинского учета на тер-риях, где отсутствуют военные комиссариаты</t>
  </si>
  <si>
    <t>000 2 02 20000 00 0000 150</t>
  </si>
  <si>
    <t>Субсидии бюджетам бюджетной системы РФ (межбюджетные субсидии)</t>
  </si>
  <si>
    <t xml:space="preserve">Доходы от сдачи в аренду имущества, находящегося в операт.управ-ии  </t>
  </si>
  <si>
    <t>органов управления сельс.поселений</t>
  </si>
  <si>
    <t xml:space="preserve">        за год 2021 год</t>
  </si>
  <si>
    <t>Рассмотрев итоги исполнения бюджета Приреченского сельсовета за год 2021 Совет депутатов решил:</t>
  </si>
  <si>
    <t>1.Утвердить отчет об исполнении бюджета за год 2021  по доходам сумме 9 579,6 тыс.руб,по расходам 10 483,6 тыс.руб.</t>
  </si>
  <si>
    <t>за год</t>
  </si>
  <si>
    <t xml:space="preserve">за год 2021 </t>
  </si>
  <si>
    <t xml:space="preserve">      От 30.06.2022 г.</t>
  </si>
  <si>
    <t xml:space="preserve">         РЕШЕНИЕ  № 75</t>
  </si>
  <si>
    <t>Глава муниципального образования    Приреченский сельсовет                     С.И.Чиков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</si>
</sst>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  <numFmt numFmtId="179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2" xfId="0" applyFont="1" applyBorder="1" applyAlignment="1">
      <alignment/>
    </xf>
    <xf numFmtId="0" fontId="3" fillId="0" borderId="21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1" xfId="0" applyNumberFormat="1" applyFont="1" applyBorder="1" applyAlignment="1">
      <alignment/>
    </xf>
    <xf numFmtId="173" fontId="15" fillId="0" borderId="17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1" xfId="57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73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73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74" fontId="15" fillId="0" borderId="14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72" fontId="15" fillId="0" borderId="19" xfId="57" applyNumberFormat="1" applyFont="1" applyBorder="1" applyAlignment="1">
      <alignment/>
    </xf>
    <xf numFmtId="172" fontId="15" fillId="0" borderId="18" xfId="57" applyNumberFormat="1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tabSelected="1" zoomScale="140" zoomScaleNormal="140" zoomScalePageLayoutView="0" workbookViewId="0" topLeftCell="A114">
      <selection activeCell="A132" sqref="A132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6" t="s">
        <v>53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6" t="s">
        <v>54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6" t="s">
        <v>55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6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6" t="s">
        <v>84</v>
      </c>
      <c r="B5" s="1"/>
      <c r="C5" s="1"/>
      <c r="D5" s="1"/>
      <c r="E5" s="40"/>
      <c r="F5" s="40"/>
      <c r="G5" s="40"/>
      <c r="H5" s="1"/>
      <c r="I5" s="1"/>
      <c r="J5" s="1"/>
      <c r="K5" s="1"/>
      <c r="L5" s="1"/>
      <c r="M5" s="1"/>
    </row>
    <row r="6" spans="1:8" ht="10.5" customHeight="1">
      <c r="A6" s="44" t="s">
        <v>85</v>
      </c>
      <c r="B6" s="41"/>
      <c r="C6" s="10"/>
      <c r="D6" s="41"/>
      <c r="E6" s="42"/>
      <c r="F6" s="10"/>
      <c r="G6" s="10"/>
      <c r="H6" s="130"/>
    </row>
    <row r="7" spans="1:8" ht="9.75" customHeight="1">
      <c r="A7" s="44" t="s">
        <v>92</v>
      </c>
      <c r="B7" s="41"/>
      <c r="C7" s="10"/>
      <c r="D7" s="41"/>
      <c r="E7" s="42"/>
      <c r="F7" s="121"/>
      <c r="G7" s="75"/>
      <c r="H7" s="119"/>
    </row>
    <row r="8" spans="1:8" ht="3" customHeight="1">
      <c r="A8" s="45" t="s">
        <v>86</v>
      </c>
      <c r="B8" s="41"/>
      <c r="C8" s="10"/>
      <c r="D8" s="41"/>
      <c r="E8" s="41"/>
      <c r="F8" s="10"/>
      <c r="G8" s="10"/>
      <c r="H8" s="5"/>
    </row>
    <row r="9" spans="1:8" ht="9" customHeight="1">
      <c r="A9" s="45" t="s">
        <v>135</v>
      </c>
      <c r="B9" s="41"/>
      <c r="C9" s="10"/>
      <c r="D9" s="41"/>
      <c r="E9" s="41"/>
      <c r="F9" s="75"/>
      <c r="G9" s="10"/>
      <c r="H9" s="5"/>
    </row>
    <row r="10" spans="1:8" ht="9" customHeight="1">
      <c r="A10" s="44" t="s">
        <v>164</v>
      </c>
      <c r="B10" s="41"/>
      <c r="C10" s="10"/>
      <c r="D10" s="86"/>
      <c r="E10" s="41"/>
      <c r="F10" s="10"/>
      <c r="G10" s="18"/>
      <c r="H10" s="5"/>
    </row>
    <row r="11" spans="1:7" ht="9.75" customHeight="1">
      <c r="A11" s="53" t="s">
        <v>163</v>
      </c>
      <c r="B11" s="42"/>
      <c r="C11" s="42"/>
      <c r="D11" s="42"/>
      <c r="E11" s="42"/>
      <c r="F11" s="42"/>
      <c r="G11" s="42"/>
    </row>
    <row r="12" spans="1:7" ht="8.25" customHeight="1">
      <c r="A12" s="44" t="s">
        <v>87</v>
      </c>
      <c r="B12" s="42"/>
      <c r="C12" s="41"/>
      <c r="D12" s="10"/>
      <c r="E12" s="10"/>
      <c r="F12" s="10"/>
      <c r="G12" s="10"/>
    </row>
    <row r="13" spans="1:10" ht="8.25" customHeight="1">
      <c r="A13" s="44" t="s">
        <v>88</v>
      </c>
      <c r="B13" s="42"/>
      <c r="C13" s="41"/>
      <c r="D13" s="10"/>
      <c r="E13" s="10"/>
      <c r="F13" s="10"/>
      <c r="G13" s="43"/>
      <c r="J13" s="3"/>
    </row>
    <row r="14" spans="1:7" ht="8.25" customHeight="1">
      <c r="A14" s="44" t="s">
        <v>89</v>
      </c>
      <c r="B14" s="41"/>
      <c r="C14" s="41"/>
      <c r="D14" s="10"/>
      <c r="E14" s="10"/>
      <c r="F14" s="10"/>
      <c r="G14" s="10"/>
    </row>
    <row r="15" spans="1:7" ht="8.25" customHeight="1">
      <c r="A15" s="44" t="s">
        <v>90</v>
      </c>
      <c r="B15" s="41"/>
      <c r="C15" s="41"/>
      <c r="D15" s="10"/>
      <c r="E15" s="10"/>
      <c r="F15" s="10"/>
      <c r="G15" s="10"/>
    </row>
    <row r="16" spans="1:7" ht="8.25" customHeight="1">
      <c r="A16" s="44" t="s">
        <v>91</v>
      </c>
      <c r="B16" s="41"/>
      <c r="C16" s="41"/>
      <c r="D16" s="10"/>
      <c r="E16" s="10"/>
      <c r="F16" s="10"/>
      <c r="G16" s="10"/>
    </row>
    <row r="17" spans="1:7" ht="9" customHeight="1">
      <c r="A17" s="44" t="s">
        <v>158</v>
      </c>
      <c r="C17" s="1"/>
      <c r="D17" s="1"/>
      <c r="E17" s="1"/>
      <c r="F17" s="40"/>
      <c r="G17" s="1"/>
    </row>
    <row r="18" spans="1:9" ht="12.75">
      <c r="A18" s="47" t="s">
        <v>159</v>
      </c>
      <c r="B18" s="47"/>
      <c r="C18" s="48"/>
      <c r="D18" s="49"/>
      <c r="E18" s="49"/>
      <c r="F18" s="10"/>
      <c r="G18" s="10"/>
      <c r="H18" s="41"/>
      <c r="I18" s="50"/>
    </row>
    <row r="19" spans="1:9" ht="9.75" customHeight="1">
      <c r="A19" s="47"/>
      <c r="B19" s="47"/>
      <c r="C19" s="48"/>
      <c r="D19" s="49"/>
      <c r="E19" s="49"/>
      <c r="F19" s="41"/>
      <c r="G19" s="10"/>
      <c r="H19" s="41"/>
      <c r="I19" s="50"/>
    </row>
    <row r="20" spans="1:9" ht="11.25" customHeight="1">
      <c r="A20" s="48" t="s">
        <v>160</v>
      </c>
      <c r="B20" s="48"/>
      <c r="C20" s="48"/>
      <c r="D20" s="49"/>
      <c r="E20" s="49"/>
      <c r="F20" s="10"/>
      <c r="G20" s="10"/>
      <c r="H20" s="41"/>
      <c r="I20" s="50"/>
    </row>
    <row r="21" spans="1:8" ht="10.5" customHeight="1">
      <c r="A21" s="10"/>
      <c r="B21" s="10"/>
      <c r="C21" s="10"/>
      <c r="D21" s="41"/>
      <c r="E21" s="41"/>
      <c r="F21" s="10"/>
      <c r="G21" s="10"/>
      <c r="H21" s="41"/>
    </row>
    <row r="22" spans="1:11" ht="9.75" customHeight="1">
      <c r="A22" s="10"/>
      <c r="B22" s="10"/>
      <c r="C22" s="10"/>
      <c r="D22" s="41"/>
      <c r="E22" s="41"/>
      <c r="F22" s="10"/>
      <c r="G22" s="10"/>
      <c r="H22" s="41"/>
      <c r="K22" s="3"/>
    </row>
    <row r="23" spans="1:8" ht="6.75" customHeight="1">
      <c r="A23" s="42"/>
      <c r="B23" s="42"/>
      <c r="C23" s="42"/>
      <c r="D23" s="42"/>
      <c r="E23" s="42"/>
      <c r="F23" s="42"/>
      <c r="G23" s="42"/>
      <c r="H23" s="42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3" t="s">
        <v>1</v>
      </c>
      <c r="B25" s="113" t="s">
        <v>4</v>
      </c>
      <c r="C25" s="7"/>
      <c r="D25" s="6" t="s">
        <v>5</v>
      </c>
      <c r="E25" s="6" t="s">
        <v>5</v>
      </c>
      <c r="F25" s="115" t="s">
        <v>9</v>
      </c>
      <c r="G25" s="8"/>
      <c r="H25" s="116" t="s">
        <v>57</v>
      </c>
    </row>
    <row r="26" spans="1:8" ht="8.25" customHeight="1">
      <c r="A26" s="114" t="s">
        <v>2</v>
      </c>
      <c r="B26" s="10"/>
      <c r="C26" s="11"/>
      <c r="D26" s="9" t="s">
        <v>6</v>
      </c>
      <c r="E26" s="9" t="s">
        <v>62</v>
      </c>
      <c r="F26" s="116" t="s">
        <v>10</v>
      </c>
      <c r="G26" s="12" t="s">
        <v>11</v>
      </c>
      <c r="H26" s="117" t="s">
        <v>58</v>
      </c>
    </row>
    <row r="27" spans="1:8" ht="8.25" customHeight="1">
      <c r="A27" s="13"/>
      <c r="B27" s="10"/>
      <c r="C27" s="11"/>
      <c r="D27" s="9" t="s">
        <v>7</v>
      </c>
      <c r="E27" s="9" t="s">
        <v>161</v>
      </c>
      <c r="F27" s="14"/>
      <c r="G27" s="14" t="s">
        <v>162</v>
      </c>
      <c r="H27" s="117" t="s">
        <v>59</v>
      </c>
    </row>
    <row r="28" spans="1:8" ht="9" customHeight="1">
      <c r="A28" s="11"/>
      <c r="B28" s="10"/>
      <c r="C28" s="11"/>
      <c r="D28" s="9" t="s">
        <v>8</v>
      </c>
      <c r="E28" s="9">
        <v>2021</v>
      </c>
      <c r="F28" s="14"/>
      <c r="G28" s="14" t="s">
        <v>62</v>
      </c>
      <c r="H28" s="117" t="s">
        <v>60</v>
      </c>
    </row>
    <row r="29" spans="1:8" ht="9" customHeight="1">
      <c r="A29" s="11"/>
      <c r="B29" s="10"/>
      <c r="C29" s="11"/>
      <c r="D29" s="9" t="s">
        <v>138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2">
        <f>D32+D66</f>
        <v>9688.759</v>
      </c>
      <c r="E31" s="103">
        <f>E32+E66</f>
        <v>9833.830750000001</v>
      </c>
      <c r="F31" s="110">
        <f>F32+F66</f>
        <v>9579.63595</v>
      </c>
      <c r="G31" s="90">
        <f aca="true" t="shared" si="0" ref="G31:G40">F31/E31</f>
        <v>0.9741509889215857</v>
      </c>
      <c r="H31" s="68">
        <f aca="true" t="shared" si="1" ref="H31:H40">F31/D31</f>
        <v>0.9887371488959525</v>
      </c>
    </row>
    <row r="32" spans="1:8" ht="9.75" customHeight="1">
      <c r="A32" s="19" t="s">
        <v>3</v>
      </c>
      <c r="B32" s="20" t="s">
        <v>14</v>
      </c>
      <c r="C32" s="21">
        <v>1</v>
      </c>
      <c r="D32" s="127">
        <f>D33+D35+D36+D38+D43+D51+D63+D60</f>
        <v>2443.954</v>
      </c>
      <c r="E32" s="123">
        <f>E33+E35+E38+E43+E51+E63+E60+E61</f>
        <v>2623.12575</v>
      </c>
      <c r="F32" s="112">
        <f>F33+F35+F38+F43+F51+F63+F60+F61</f>
        <v>2368.94695</v>
      </c>
      <c r="G32" s="58">
        <f t="shared" si="0"/>
        <v>0.9031007949199538</v>
      </c>
      <c r="H32" s="59">
        <f t="shared" si="1"/>
        <v>0.9693091400247303</v>
      </c>
    </row>
    <row r="33" spans="1:8" ht="9" customHeight="1">
      <c r="A33" s="23" t="s">
        <v>107</v>
      </c>
      <c r="B33" s="10" t="s">
        <v>63</v>
      </c>
      <c r="C33" s="9">
        <v>1</v>
      </c>
      <c r="D33" s="94">
        <f>D34</f>
        <v>520</v>
      </c>
      <c r="E33" s="97">
        <f>E34</f>
        <v>529</v>
      </c>
      <c r="F33" s="92">
        <f>F34</f>
        <v>580.9244</v>
      </c>
      <c r="G33" s="60">
        <f t="shared" si="0"/>
        <v>1.098155765595463</v>
      </c>
      <c r="H33" s="57">
        <f t="shared" si="1"/>
        <v>1.1171623076923076</v>
      </c>
    </row>
    <row r="34" spans="1:8" ht="9.75" customHeight="1">
      <c r="A34" s="23" t="s">
        <v>108</v>
      </c>
      <c r="B34" s="22" t="s">
        <v>64</v>
      </c>
      <c r="C34" s="21">
        <v>1</v>
      </c>
      <c r="D34" s="95">
        <v>520</v>
      </c>
      <c r="E34" s="98">
        <v>529</v>
      </c>
      <c r="F34" s="91">
        <v>580.9244</v>
      </c>
      <c r="G34" s="58">
        <f t="shared" si="0"/>
        <v>1.098155765595463</v>
      </c>
      <c r="H34" s="59">
        <f t="shared" si="1"/>
        <v>1.1171623076923076</v>
      </c>
    </row>
    <row r="35" spans="1:8" ht="11.25" customHeight="1">
      <c r="A35" s="24" t="s">
        <v>103</v>
      </c>
      <c r="B35" s="10" t="s">
        <v>104</v>
      </c>
      <c r="C35" s="9">
        <v>1</v>
      </c>
      <c r="D35" s="94">
        <v>489.6</v>
      </c>
      <c r="E35" s="97">
        <v>489.6</v>
      </c>
      <c r="F35" s="92">
        <v>499.01921</v>
      </c>
      <c r="G35" s="58">
        <f t="shared" si="0"/>
        <v>1.0192385825163397</v>
      </c>
      <c r="H35" s="58">
        <f t="shared" si="1"/>
        <v>1.0192385825163397</v>
      </c>
    </row>
    <row r="36" spans="1:8" ht="12.75" hidden="1">
      <c r="A36" s="24" t="s">
        <v>13</v>
      </c>
      <c r="B36" s="10" t="s">
        <v>15</v>
      </c>
      <c r="C36" s="9">
        <v>1</v>
      </c>
      <c r="D36" s="94">
        <f>D37</f>
        <v>0</v>
      </c>
      <c r="E36" s="97">
        <f>E37</f>
        <v>0</v>
      </c>
      <c r="F36" s="92">
        <f>F37</f>
        <v>0</v>
      </c>
      <c r="G36" s="126" t="e">
        <f t="shared" si="0"/>
        <v>#DIV/0!</v>
      </c>
      <c r="H36" s="126" t="e">
        <f t="shared" si="1"/>
        <v>#DIV/0!</v>
      </c>
    </row>
    <row r="37" spans="1:8" ht="9.75" customHeight="1" hidden="1">
      <c r="A37" s="11" t="s">
        <v>109</v>
      </c>
      <c r="B37" s="22" t="s">
        <v>16</v>
      </c>
      <c r="C37" s="21">
        <v>1</v>
      </c>
      <c r="D37" s="95"/>
      <c r="E37" s="98"/>
      <c r="F37" s="91">
        <v>0</v>
      </c>
      <c r="G37" s="126" t="e">
        <f t="shared" si="0"/>
        <v>#DIV/0!</v>
      </c>
      <c r="H37" s="126" t="e">
        <f t="shared" si="1"/>
        <v>#DIV/0!</v>
      </c>
    </row>
    <row r="38" spans="1:8" ht="9.75" customHeight="1">
      <c r="A38" s="23" t="s">
        <v>110</v>
      </c>
      <c r="B38" s="25" t="s">
        <v>17</v>
      </c>
      <c r="C38" s="26">
        <v>1</v>
      </c>
      <c r="D38" s="96">
        <f>D39+D40</f>
        <v>1213</v>
      </c>
      <c r="E38" s="99">
        <f>E39+E40</f>
        <v>1213</v>
      </c>
      <c r="F38" s="93">
        <f>F39+F40</f>
        <v>865.78159</v>
      </c>
      <c r="G38" s="61">
        <f t="shared" si="0"/>
        <v>0.7137523413025557</v>
      </c>
      <c r="H38" s="62">
        <f t="shared" si="1"/>
        <v>0.7137523413025557</v>
      </c>
    </row>
    <row r="39" spans="1:8" ht="9" customHeight="1">
      <c r="A39" s="11" t="s">
        <v>111</v>
      </c>
      <c r="B39" s="10" t="s">
        <v>18</v>
      </c>
      <c r="C39" s="9">
        <v>1</v>
      </c>
      <c r="D39" s="94">
        <v>107</v>
      </c>
      <c r="E39" s="97">
        <v>107</v>
      </c>
      <c r="F39" s="92">
        <v>104.96275</v>
      </c>
      <c r="G39" s="58">
        <f t="shared" si="0"/>
        <v>0.9809602803738318</v>
      </c>
      <c r="H39" s="58">
        <f t="shared" si="1"/>
        <v>0.9809602803738318</v>
      </c>
    </row>
    <row r="40" spans="1:8" ht="9" customHeight="1">
      <c r="A40" s="11" t="s">
        <v>112</v>
      </c>
      <c r="B40" s="22" t="s">
        <v>19</v>
      </c>
      <c r="C40" s="21">
        <v>1</v>
      </c>
      <c r="D40" s="95">
        <v>1106</v>
      </c>
      <c r="E40" s="98">
        <v>1106</v>
      </c>
      <c r="F40" s="91">
        <v>760.81884</v>
      </c>
      <c r="G40" s="58">
        <f t="shared" si="0"/>
        <v>0.6879013019891501</v>
      </c>
      <c r="H40" s="59">
        <f t="shared" si="1"/>
        <v>0.6879013019891501</v>
      </c>
    </row>
    <row r="41" spans="1:8" ht="9" customHeight="1" hidden="1">
      <c r="A41" s="11" t="s">
        <v>70</v>
      </c>
      <c r="B41" s="38" t="s">
        <v>71</v>
      </c>
      <c r="C41" s="9">
        <v>1</v>
      </c>
      <c r="D41" s="10"/>
      <c r="E41" s="14"/>
      <c r="F41" s="78"/>
      <c r="G41" s="60"/>
      <c r="H41" s="60"/>
    </row>
    <row r="42" spans="1:8" ht="9.75" customHeight="1" hidden="1">
      <c r="A42" s="11" t="s">
        <v>77</v>
      </c>
      <c r="B42" s="38" t="s">
        <v>76</v>
      </c>
      <c r="C42" s="9">
        <v>1</v>
      </c>
      <c r="D42" s="10"/>
      <c r="E42" s="14"/>
      <c r="F42" s="78"/>
      <c r="G42" s="60"/>
      <c r="H42" s="60"/>
    </row>
    <row r="43" spans="1:14" ht="12.75">
      <c r="A43" s="7" t="s">
        <v>23</v>
      </c>
      <c r="B43" s="71" t="s">
        <v>20</v>
      </c>
      <c r="C43" s="9">
        <v>1</v>
      </c>
      <c r="D43" s="92">
        <f>D46+D52</f>
        <v>157.05</v>
      </c>
      <c r="E43" s="92">
        <f>E46+E52</f>
        <v>299.22175000000004</v>
      </c>
      <c r="F43" s="92">
        <f>F46+F52</f>
        <v>329.22175000000004</v>
      </c>
      <c r="G43" s="60">
        <f>F43/E43</f>
        <v>1.1002600913870733</v>
      </c>
      <c r="H43" s="60">
        <f>F43/D43</f>
        <v>2.0962862145813435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0"/>
      <c r="H44" s="57"/>
    </row>
    <row r="45" spans="1:8" ht="9" customHeight="1">
      <c r="A45" s="7"/>
      <c r="B45" s="38" t="s">
        <v>22</v>
      </c>
      <c r="C45" s="6">
        <v>1</v>
      </c>
      <c r="D45" s="12"/>
      <c r="E45" s="7"/>
      <c r="F45" s="12"/>
      <c r="G45" s="63"/>
      <c r="H45" s="64"/>
    </row>
    <row r="46" spans="1:8" ht="10.5" customHeight="1">
      <c r="A46" s="11" t="s">
        <v>121</v>
      </c>
      <c r="B46" s="7" t="s">
        <v>156</v>
      </c>
      <c r="C46" s="9"/>
      <c r="D46" s="94">
        <v>157.05</v>
      </c>
      <c r="E46" s="97">
        <v>157.05</v>
      </c>
      <c r="F46" s="92">
        <v>157.05</v>
      </c>
      <c r="G46" s="60">
        <f>F46/E46</f>
        <v>1</v>
      </c>
      <c r="H46" s="57">
        <f>F46/D46</f>
        <v>1</v>
      </c>
    </row>
    <row r="47" spans="1:8" ht="7.5" customHeight="1">
      <c r="A47" s="11"/>
      <c r="B47" s="10" t="s">
        <v>157</v>
      </c>
      <c r="C47" s="6"/>
      <c r="D47" s="28"/>
      <c r="E47" s="7"/>
      <c r="F47" s="12"/>
      <c r="G47" s="63"/>
      <c r="H47" s="64"/>
    </row>
    <row r="48" spans="1:8" ht="19.5" customHeight="1" hidden="1">
      <c r="A48" s="24"/>
      <c r="B48" s="29" t="s">
        <v>24</v>
      </c>
      <c r="C48" s="9">
        <v>1</v>
      </c>
      <c r="D48" s="28"/>
      <c r="E48" s="7"/>
      <c r="F48" s="12"/>
      <c r="G48" s="63"/>
      <c r="H48" s="64"/>
    </row>
    <row r="49" spans="1:8" ht="19.5" customHeight="1" hidden="1">
      <c r="A49" s="7" t="s">
        <v>117</v>
      </c>
      <c r="B49" s="30" t="s">
        <v>25</v>
      </c>
      <c r="C49" s="9"/>
      <c r="D49" s="10"/>
      <c r="E49" s="11"/>
      <c r="F49" s="14"/>
      <c r="G49" s="60"/>
      <c r="H49" s="57"/>
    </row>
    <row r="50" spans="1:8" ht="19.5" customHeight="1" hidden="1">
      <c r="A50" s="11"/>
      <c r="B50" s="31" t="s">
        <v>65</v>
      </c>
      <c r="C50" s="26"/>
      <c r="D50" s="25"/>
      <c r="E50" s="24"/>
      <c r="F50" s="27"/>
      <c r="G50" s="61"/>
      <c r="H50" s="62"/>
    </row>
    <row r="51" spans="1:8" ht="9" customHeight="1">
      <c r="A51" s="11" t="s">
        <v>113</v>
      </c>
      <c r="B51" s="72" t="s">
        <v>69</v>
      </c>
      <c r="C51" s="6"/>
      <c r="D51" s="83">
        <v>1</v>
      </c>
      <c r="E51" s="84">
        <v>0</v>
      </c>
      <c r="F51" s="82">
        <v>0</v>
      </c>
      <c r="G51" s="60" t="e">
        <f>F51/E51</f>
        <v>#DIV/0!</v>
      </c>
      <c r="H51" s="60">
        <f>F51/D51</f>
        <v>0</v>
      </c>
    </row>
    <row r="52" spans="1:8" ht="9" customHeight="1">
      <c r="A52" s="7" t="s">
        <v>124</v>
      </c>
      <c r="B52" s="29" t="s">
        <v>126</v>
      </c>
      <c r="C52" s="9">
        <v>1</v>
      </c>
      <c r="D52" s="10"/>
      <c r="E52" s="122">
        <v>142.17175</v>
      </c>
      <c r="F52" s="92">
        <v>172.17175</v>
      </c>
      <c r="G52" s="60"/>
      <c r="H52" s="57"/>
    </row>
    <row r="53" spans="1:8" ht="9" customHeight="1">
      <c r="A53" s="11"/>
      <c r="B53" s="30" t="s">
        <v>125</v>
      </c>
      <c r="C53" s="9"/>
      <c r="D53" s="10"/>
      <c r="E53" s="11"/>
      <c r="F53" s="14"/>
      <c r="G53" s="60"/>
      <c r="H53" s="57"/>
    </row>
    <row r="54" spans="1:8" ht="9" customHeight="1" hidden="1">
      <c r="A54" s="11"/>
      <c r="B54" s="30"/>
      <c r="C54" s="6"/>
      <c r="D54" s="28"/>
      <c r="E54" s="7"/>
      <c r="F54" s="12"/>
      <c r="G54" s="63"/>
      <c r="H54" s="64"/>
    </row>
    <row r="55" spans="1:8" ht="9" customHeight="1" hidden="1">
      <c r="A55" s="11"/>
      <c r="B55" s="55"/>
      <c r="C55" s="11"/>
      <c r="D55" s="10"/>
      <c r="E55" s="11"/>
      <c r="F55" s="14"/>
      <c r="G55" s="60"/>
      <c r="H55" s="57"/>
    </row>
    <row r="56" spans="1:8" ht="9.75" customHeight="1" hidden="1">
      <c r="A56" s="11"/>
      <c r="B56" s="30"/>
      <c r="C56" s="15">
        <v>1</v>
      </c>
      <c r="D56" s="20"/>
      <c r="E56" s="19"/>
      <c r="F56" s="32"/>
      <c r="G56" s="65"/>
      <c r="H56" s="66"/>
    </row>
    <row r="57" spans="1:8" ht="9.75" customHeight="1" hidden="1">
      <c r="A57" s="11" t="s">
        <v>115</v>
      </c>
      <c r="B57" s="30" t="s">
        <v>114</v>
      </c>
      <c r="C57" s="35">
        <v>1</v>
      </c>
      <c r="D57" s="33"/>
      <c r="E57" s="7"/>
      <c r="F57" s="12"/>
      <c r="G57" s="63"/>
      <c r="H57" s="64"/>
    </row>
    <row r="58" spans="1:8" ht="9.75" customHeight="1" hidden="1">
      <c r="A58" s="11" t="s">
        <v>72</v>
      </c>
      <c r="B58" s="10" t="s">
        <v>73</v>
      </c>
      <c r="C58" s="35">
        <v>1</v>
      </c>
      <c r="D58" s="33"/>
      <c r="E58" s="54"/>
      <c r="F58" s="82"/>
      <c r="G58" s="73"/>
      <c r="H58" s="74"/>
    </row>
    <row r="59" spans="1:8" ht="9.75" customHeight="1" hidden="1">
      <c r="A59" s="11" t="s">
        <v>74</v>
      </c>
      <c r="B59" s="10" t="s">
        <v>75</v>
      </c>
      <c r="C59" s="35">
        <v>1</v>
      </c>
      <c r="D59" s="33"/>
      <c r="E59" s="54"/>
      <c r="F59" s="12"/>
      <c r="G59" s="73"/>
      <c r="H59" s="74"/>
    </row>
    <row r="60" spans="1:8" ht="17.25" customHeight="1">
      <c r="A60" s="11" t="s">
        <v>129</v>
      </c>
      <c r="B60" s="125" t="s">
        <v>130</v>
      </c>
      <c r="C60" s="35">
        <v>1</v>
      </c>
      <c r="D60" s="33"/>
      <c r="E60" s="84">
        <v>7</v>
      </c>
      <c r="F60" s="131">
        <v>8</v>
      </c>
      <c r="G60" s="73"/>
      <c r="H60" s="74"/>
    </row>
    <row r="61" spans="1:8" ht="33.75">
      <c r="A61" s="11" t="s">
        <v>131</v>
      </c>
      <c r="B61" s="125" t="s">
        <v>132</v>
      </c>
      <c r="C61" s="35">
        <v>1</v>
      </c>
      <c r="D61" s="33"/>
      <c r="E61" s="7">
        <v>22</v>
      </c>
      <c r="F61" s="131">
        <v>22</v>
      </c>
      <c r="G61" s="73"/>
      <c r="H61" s="74"/>
    </row>
    <row r="62" spans="1:8" ht="33" customHeight="1">
      <c r="A62" s="11" t="s">
        <v>133</v>
      </c>
      <c r="B62" s="125" t="s">
        <v>134</v>
      </c>
      <c r="C62" s="35">
        <v>1</v>
      </c>
      <c r="D62" s="33"/>
      <c r="E62" s="54"/>
      <c r="F62" s="131"/>
      <c r="G62" s="73"/>
      <c r="H62" s="74"/>
    </row>
    <row r="63" spans="1:8" ht="12.75">
      <c r="A63" s="11" t="s">
        <v>140</v>
      </c>
      <c r="B63" s="10" t="s">
        <v>78</v>
      </c>
      <c r="C63" s="35">
        <v>1</v>
      </c>
      <c r="D63" s="33">
        <f>D64+D65</f>
        <v>63.304</v>
      </c>
      <c r="E63" s="54">
        <f>E64+E65</f>
        <v>63.304</v>
      </c>
      <c r="F63" s="82">
        <f>F64+F65</f>
        <v>64</v>
      </c>
      <c r="G63" s="73">
        <f>F63/E63</f>
        <v>1.0109945659042083</v>
      </c>
      <c r="H63" s="74">
        <f>F63/D63</f>
        <v>1.0109945659042083</v>
      </c>
    </row>
    <row r="64" spans="1:8" ht="12.75">
      <c r="A64" s="11" t="s">
        <v>80</v>
      </c>
      <c r="B64" s="10" t="s">
        <v>79</v>
      </c>
      <c r="C64" s="35">
        <v>1</v>
      </c>
      <c r="D64" s="33"/>
      <c r="E64" s="54"/>
      <c r="F64" s="82"/>
      <c r="G64" s="73"/>
      <c r="H64" s="74"/>
    </row>
    <row r="65" spans="1:8" ht="12.75">
      <c r="A65" s="11" t="s">
        <v>139</v>
      </c>
      <c r="B65" s="10" t="s">
        <v>141</v>
      </c>
      <c r="C65" s="36">
        <v>1</v>
      </c>
      <c r="D65" s="33">
        <v>63.304</v>
      </c>
      <c r="E65" s="54">
        <v>63.304</v>
      </c>
      <c r="F65" s="82">
        <v>64</v>
      </c>
      <c r="G65" s="73">
        <f>F65/E65</f>
        <v>1.0109945659042083</v>
      </c>
      <c r="H65" s="74">
        <f>F65/D65</f>
        <v>1.0109945659042083</v>
      </c>
    </row>
    <row r="66" spans="1:8" ht="12.75">
      <c r="A66" s="19" t="s">
        <v>26</v>
      </c>
      <c r="B66" s="20" t="s">
        <v>27</v>
      </c>
      <c r="C66" s="9">
        <v>1</v>
      </c>
      <c r="D66" s="101">
        <f>D70+D74+D75+D81+D78</f>
        <v>7244.804999999999</v>
      </c>
      <c r="E66" s="100">
        <f>E70+E74+E75+E73+E72+E81+E78</f>
        <v>7210.705</v>
      </c>
      <c r="F66" s="104">
        <f>F70+F75+F74+F73+F72+F81+F82+F78</f>
        <v>7210.688999999999</v>
      </c>
      <c r="G66" s="63">
        <f>F66/E66</f>
        <v>0.999997781076885</v>
      </c>
      <c r="H66" s="64">
        <f>F66/D66</f>
        <v>0.9952909705644252</v>
      </c>
    </row>
    <row r="67" spans="1:8" ht="12.75">
      <c r="A67" s="7" t="s">
        <v>28</v>
      </c>
      <c r="B67" s="33" t="s">
        <v>29</v>
      </c>
      <c r="C67" s="9"/>
      <c r="D67" s="10"/>
      <c r="E67" s="11"/>
      <c r="F67" s="14"/>
      <c r="G67" s="60"/>
      <c r="H67" s="57"/>
    </row>
    <row r="68" spans="1:8" ht="12.75">
      <c r="A68" s="11"/>
      <c r="B68" s="18" t="s">
        <v>30</v>
      </c>
      <c r="C68" s="6">
        <v>1</v>
      </c>
      <c r="D68" s="10"/>
      <c r="E68" s="11"/>
      <c r="F68" s="14"/>
      <c r="G68" s="60"/>
      <c r="H68" s="57"/>
    </row>
    <row r="69" spans="1:8" ht="12.75">
      <c r="A69" s="11"/>
      <c r="B69" s="18" t="s">
        <v>31</v>
      </c>
      <c r="C69" s="9"/>
      <c r="D69" s="28"/>
      <c r="E69" s="7"/>
      <c r="F69" s="12"/>
      <c r="G69" s="63"/>
      <c r="H69" s="64"/>
    </row>
    <row r="70" spans="1:8" ht="12.75">
      <c r="A70" s="7" t="s">
        <v>144</v>
      </c>
      <c r="B70" s="33" t="s">
        <v>32</v>
      </c>
      <c r="C70" s="21">
        <v>1</v>
      </c>
      <c r="D70" s="76">
        <v>6381</v>
      </c>
      <c r="E70" s="124">
        <v>6381</v>
      </c>
      <c r="F70" s="78">
        <v>6381</v>
      </c>
      <c r="G70" s="60">
        <f>F70/E70</f>
        <v>1</v>
      </c>
      <c r="H70" s="57">
        <f>F70/D70</f>
        <v>1</v>
      </c>
    </row>
    <row r="71" spans="1:8" ht="12.75">
      <c r="A71" s="23"/>
      <c r="B71" s="18" t="s">
        <v>33</v>
      </c>
      <c r="C71" s="9">
        <v>1</v>
      </c>
      <c r="D71" s="22"/>
      <c r="E71" s="23"/>
      <c r="F71" s="8"/>
      <c r="G71" s="58"/>
      <c r="H71" s="59"/>
    </row>
    <row r="72" spans="1:8" ht="12.75">
      <c r="A72" s="11" t="s">
        <v>145</v>
      </c>
      <c r="B72" s="18" t="s">
        <v>106</v>
      </c>
      <c r="C72" s="9">
        <v>1</v>
      </c>
      <c r="D72" s="10"/>
      <c r="E72" s="97"/>
      <c r="F72" s="92"/>
      <c r="G72" s="60"/>
      <c r="H72" s="57"/>
    </row>
    <row r="73" spans="1:8" ht="12.75" hidden="1">
      <c r="A73" s="11" t="s">
        <v>146</v>
      </c>
      <c r="B73" s="18" t="s">
        <v>118</v>
      </c>
      <c r="C73" s="9"/>
      <c r="D73" s="10"/>
      <c r="E73" s="11"/>
      <c r="F73" s="14"/>
      <c r="G73" s="60"/>
      <c r="H73" s="57"/>
    </row>
    <row r="74" spans="1:8" ht="12" customHeight="1" hidden="1">
      <c r="A74" s="11" t="s">
        <v>147</v>
      </c>
      <c r="B74" s="18" t="s">
        <v>98</v>
      </c>
      <c r="C74" s="9">
        <v>1</v>
      </c>
      <c r="D74" s="76"/>
      <c r="E74" s="77"/>
      <c r="F74" s="78"/>
      <c r="G74" s="60"/>
      <c r="H74" s="57"/>
    </row>
    <row r="75" spans="1:8" ht="9.75" customHeight="1">
      <c r="A75" s="11" t="s">
        <v>154</v>
      </c>
      <c r="B75" s="18" t="s">
        <v>155</v>
      </c>
      <c r="C75" s="6">
        <v>1</v>
      </c>
      <c r="D75" s="76">
        <f>D76+D77</f>
        <v>608.9</v>
      </c>
      <c r="E75" s="77">
        <f>E76+E77</f>
        <v>574.8</v>
      </c>
      <c r="F75" s="118">
        <f>F76+F77</f>
        <v>574.784</v>
      </c>
      <c r="G75" s="60">
        <f>F75/E75</f>
        <v>0.999972164231037</v>
      </c>
      <c r="H75" s="57">
        <f>F75/D75</f>
        <v>0.9439710954179669</v>
      </c>
    </row>
    <row r="76" spans="1:8" ht="18.75" customHeight="1">
      <c r="A76" s="7" t="s">
        <v>148</v>
      </c>
      <c r="B76" s="141" t="s">
        <v>142</v>
      </c>
      <c r="C76" s="9">
        <v>1</v>
      </c>
      <c r="D76" s="85">
        <v>428.9</v>
      </c>
      <c r="E76" s="84">
        <v>394.8</v>
      </c>
      <c r="F76" s="104">
        <v>394.784</v>
      </c>
      <c r="G76" s="63">
        <f>F76/E76</f>
        <v>0.9999594731509625</v>
      </c>
      <c r="H76" s="64">
        <f>F76/D76</f>
        <v>0.9204569829797156</v>
      </c>
    </row>
    <row r="77" spans="1:8" ht="12.75">
      <c r="A77" s="11" t="s">
        <v>143</v>
      </c>
      <c r="B77" s="10" t="s">
        <v>152</v>
      </c>
      <c r="C77" s="6">
        <v>1</v>
      </c>
      <c r="D77" s="142">
        <v>180</v>
      </c>
      <c r="E77" s="143">
        <v>180</v>
      </c>
      <c r="F77" s="144">
        <v>180</v>
      </c>
      <c r="G77" s="145">
        <f>F77/E77</f>
        <v>1</v>
      </c>
      <c r="H77" s="146">
        <f>F77/D77</f>
        <v>1</v>
      </c>
    </row>
    <row r="78" spans="1:8" ht="16.5" customHeight="1">
      <c r="A78" s="7" t="s">
        <v>149</v>
      </c>
      <c r="B78" s="141" t="s">
        <v>153</v>
      </c>
      <c r="C78" s="9">
        <v>1</v>
      </c>
      <c r="D78" s="76">
        <v>254.905</v>
      </c>
      <c r="E78" s="77">
        <v>254.905</v>
      </c>
      <c r="F78" s="118">
        <v>254.905</v>
      </c>
      <c r="G78" s="60">
        <f>F78/E78</f>
        <v>1</v>
      </c>
      <c r="H78" s="57">
        <f>F78/D78</f>
        <v>1</v>
      </c>
    </row>
    <row r="79" spans="1:8" ht="9" customHeight="1" hidden="1">
      <c r="A79" s="11"/>
      <c r="B79" s="10"/>
      <c r="C79" s="21">
        <v>1</v>
      </c>
      <c r="D79" s="10"/>
      <c r="E79" s="11"/>
      <c r="F79" s="14"/>
      <c r="G79" s="60"/>
      <c r="H79" s="57"/>
    </row>
    <row r="80" spans="1:8" ht="9" customHeight="1" hidden="1">
      <c r="A80" s="11" t="s">
        <v>82</v>
      </c>
      <c r="B80" s="10" t="s">
        <v>83</v>
      </c>
      <c r="C80" s="9">
        <v>1</v>
      </c>
      <c r="D80" s="10"/>
      <c r="E80" s="77"/>
      <c r="F80" s="78"/>
      <c r="G80" s="60"/>
      <c r="H80" s="57"/>
    </row>
    <row r="81" spans="1:8" ht="9" customHeight="1" hidden="1">
      <c r="A81" s="11" t="s">
        <v>150</v>
      </c>
      <c r="B81" s="10" t="s">
        <v>120</v>
      </c>
      <c r="C81" s="9">
        <v>1</v>
      </c>
      <c r="D81" s="10"/>
      <c r="E81" s="77"/>
      <c r="F81" s="78"/>
      <c r="G81" s="60"/>
      <c r="H81" s="57"/>
    </row>
    <row r="82" spans="1:8" ht="26.25" customHeight="1" hidden="1">
      <c r="A82" s="11" t="s">
        <v>151</v>
      </c>
      <c r="B82" s="125" t="s">
        <v>123</v>
      </c>
      <c r="C82" s="9">
        <v>1</v>
      </c>
      <c r="D82" s="10"/>
      <c r="E82" s="77"/>
      <c r="F82" s="78"/>
      <c r="G82" s="60"/>
      <c r="H82" s="57"/>
    </row>
    <row r="83" spans="1:8" ht="10.5" customHeight="1">
      <c r="A83" s="19" t="s">
        <v>34</v>
      </c>
      <c r="B83" s="20" t="s">
        <v>35</v>
      </c>
      <c r="C83" s="9"/>
      <c r="D83" s="102">
        <f>D31</f>
        <v>9688.759</v>
      </c>
      <c r="E83" s="103">
        <f>E31</f>
        <v>9833.830750000001</v>
      </c>
      <c r="F83" s="110">
        <f>F31</f>
        <v>9579.63595</v>
      </c>
      <c r="G83" s="90">
        <f>F83/E83</f>
        <v>0.9741509889215857</v>
      </c>
      <c r="H83" s="68">
        <f>F83/D83</f>
        <v>0.9887371488959525</v>
      </c>
    </row>
    <row r="84" spans="1:8" ht="9" customHeight="1">
      <c r="A84" s="19"/>
      <c r="B84" s="18" t="s">
        <v>36</v>
      </c>
      <c r="C84" s="21">
        <v>2</v>
      </c>
      <c r="D84" s="102">
        <f>D85+D94+D95+D99+D103+D107+D108+D115+D114</f>
        <v>9688.759</v>
      </c>
      <c r="E84" s="103">
        <f>E85+E94+E95+E99+E103+E107+E108+E110+E115+E114</f>
        <v>11093.219640000001</v>
      </c>
      <c r="F84" s="110">
        <f>F85+F94+F95+F99+F103+F107+F108+F110+F115+F114</f>
        <v>10483.61779</v>
      </c>
      <c r="G84" s="67">
        <f>F84/E84</f>
        <v>0.9450473469576051</v>
      </c>
      <c r="H84" s="68">
        <f>F84/D84</f>
        <v>1.0820392776825185</v>
      </c>
    </row>
    <row r="85" spans="1:8" ht="12.75">
      <c r="A85" s="15">
        <v>100</v>
      </c>
      <c r="B85" s="20" t="s">
        <v>37</v>
      </c>
      <c r="C85" s="6">
        <v>2</v>
      </c>
      <c r="D85" s="135">
        <f>D86+D88+D91+D92+D93</f>
        <v>3420.3799999999997</v>
      </c>
      <c r="E85" s="136">
        <f>E86+E88+E91+E93</f>
        <v>3521.1800000000003</v>
      </c>
      <c r="F85" s="109">
        <f>F86+F88+F91+F93+F92</f>
        <v>3467.9843699999997</v>
      </c>
      <c r="G85" s="58">
        <f>F85/E85</f>
        <v>0.9848926695028369</v>
      </c>
      <c r="H85" s="59">
        <f>F85/D85</f>
        <v>1.0139178600038592</v>
      </c>
    </row>
    <row r="86" spans="1:8" ht="11.25" customHeight="1">
      <c r="A86" s="6">
        <v>102</v>
      </c>
      <c r="B86" s="28" t="s">
        <v>38</v>
      </c>
      <c r="C86" s="26"/>
      <c r="D86" s="83">
        <v>929.7</v>
      </c>
      <c r="E86" s="105">
        <v>920.9</v>
      </c>
      <c r="F86" s="104">
        <v>920.77362</v>
      </c>
      <c r="G86" s="63">
        <f>F86/E86</f>
        <v>0.9998627646867196</v>
      </c>
      <c r="H86" s="64">
        <f>F86/D86</f>
        <v>0.9903986447241045</v>
      </c>
    </row>
    <row r="87" spans="1:8" ht="9" customHeight="1">
      <c r="A87" s="26"/>
      <c r="B87" s="25" t="s">
        <v>39</v>
      </c>
      <c r="C87" s="6"/>
      <c r="D87" s="25"/>
      <c r="E87" s="24"/>
      <c r="F87" s="27"/>
      <c r="G87" s="61"/>
      <c r="H87" s="62"/>
    </row>
    <row r="88" spans="1:8" ht="9" customHeight="1">
      <c r="A88" s="6">
        <v>104</v>
      </c>
      <c r="B88" s="28" t="s">
        <v>40</v>
      </c>
      <c r="C88" s="9">
        <v>2</v>
      </c>
      <c r="D88" s="134">
        <v>2409.58</v>
      </c>
      <c r="E88" s="133">
        <v>2473.6145</v>
      </c>
      <c r="F88" s="104">
        <v>2422.85065</v>
      </c>
      <c r="G88" s="63">
        <f>F88/E88</f>
        <v>0.9794778652857993</v>
      </c>
      <c r="H88" s="64">
        <f>F88/D88</f>
        <v>1.005507453581122</v>
      </c>
    </row>
    <row r="89" spans="1:8" ht="12.75">
      <c r="A89" s="9"/>
      <c r="B89" s="10" t="s">
        <v>41</v>
      </c>
      <c r="C89" s="26"/>
      <c r="D89" s="10"/>
      <c r="E89" s="11"/>
      <c r="F89" s="14"/>
      <c r="G89" s="60"/>
      <c r="H89" s="57"/>
    </row>
    <row r="90" spans="1:8" ht="12.75">
      <c r="A90" s="26"/>
      <c r="B90" s="25" t="s">
        <v>42</v>
      </c>
      <c r="C90" s="6">
        <v>2</v>
      </c>
      <c r="D90" s="25"/>
      <c r="E90" s="24"/>
      <c r="F90" s="27"/>
      <c r="G90" s="61"/>
      <c r="H90" s="62"/>
    </row>
    <row r="91" spans="1:8" ht="12.75">
      <c r="A91" s="9">
        <v>106</v>
      </c>
      <c r="B91" s="10" t="s">
        <v>93</v>
      </c>
      <c r="C91" s="9">
        <v>2</v>
      </c>
      <c r="D91" s="76">
        <v>79.1</v>
      </c>
      <c r="E91" s="88">
        <v>79.1</v>
      </c>
      <c r="F91" s="76">
        <v>79.1</v>
      </c>
      <c r="G91" s="87">
        <f>F91/E91</f>
        <v>1</v>
      </c>
      <c r="H91" s="57">
        <f>F91/D91</f>
        <v>1</v>
      </c>
    </row>
    <row r="92" spans="1:8" ht="12.75">
      <c r="A92" s="9">
        <v>107</v>
      </c>
      <c r="B92" s="10" t="s">
        <v>116</v>
      </c>
      <c r="C92" s="9">
        <v>2</v>
      </c>
      <c r="D92" s="94"/>
      <c r="E92" s="137"/>
      <c r="F92" s="138"/>
      <c r="G92" s="87"/>
      <c r="H92" s="57"/>
    </row>
    <row r="93" spans="1:8" ht="12.75">
      <c r="A93" s="9">
        <v>113</v>
      </c>
      <c r="B93" s="89" t="s">
        <v>99</v>
      </c>
      <c r="C93" s="26"/>
      <c r="D93" s="106">
        <v>2</v>
      </c>
      <c r="E93" s="106">
        <v>47.5655</v>
      </c>
      <c r="F93" s="106">
        <v>45.2601</v>
      </c>
      <c r="G93" s="111">
        <f>F93/E93</f>
        <v>0.9515320978440256</v>
      </c>
      <c r="H93" s="64">
        <f>F93/D93</f>
        <v>22.63005</v>
      </c>
    </row>
    <row r="94" spans="1:8" ht="12.75">
      <c r="A94" s="6">
        <v>200</v>
      </c>
      <c r="B94" s="54" t="s">
        <v>101</v>
      </c>
      <c r="C94" s="26"/>
      <c r="D94" s="83">
        <v>254.905</v>
      </c>
      <c r="E94" s="84">
        <v>254.905</v>
      </c>
      <c r="F94" s="139">
        <v>254.905</v>
      </c>
      <c r="G94" s="63">
        <f>F94/E94</f>
        <v>1</v>
      </c>
      <c r="H94" s="64">
        <f>F94/D94</f>
        <v>1</v>
      </c>
    </row>
    <row r="95" spans="1:8" ht="9" customHeight="1">
      <c r="A95" s="35">
        <v>300</v>
      </c>
      <c r="B95" s="33" t="s">
        <v>43</v>
      </c>
      <c r="C95" s="9"/>
      <c r="D95" s="83">
        <f>D97+D98</f>
        <v>702.425</v>
      </c>
      <c r="E95" s="84">
        <f>E97+E98</f>
        <v>726.425</v>
      </c>
      <c r="F95" s="104">
        <f>F98</f>
        <v>726.42468</v>
      </c>
      <c r="G95" s="63">
        <f>F95/E95</f>
        <v>0.9999995594865265</v>
      </c>
      <c r="H95" s="63">
        <f>F95/D95</f>
        <v>1.034166893262626</v>
      </c>
    </row>
    <row r="96" spans="1:18" ht="7.5" customHeight="1">
      <c r="A96" s="9"/>
      <c r="B96" s="18" t="s">
        <v>44</v>
      </c>
      <c r="C96" s="21">
        <v>2</v>
      </c>
      <c r="D96" s="10"/>
      <c r="E96" s="11"/>
      <c r="F96" s="14"/>
      <c r="G96" s="60"/>
      <c r="H96" s="57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9" customHeight="1">
      <c r="A97" s="9">
        <v>304</v>
      </c>
      <c r="B97" s="18" t="s">
        <v>94</v>
      </c>
      <c r="C97" s="21">
        <v>2</v>
      </c>
      <c r="D97" s="76"/>
      <c r="E97" s="77"/>
      <c r="F97" s="78"/>
      <c r="G97" s="60"/>
      <c r="H97" s="6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8" ht="9" customHeight="1">
      <c r="A98" s="21">
        <v>310</v>
      </c>
      <c r="B98" s="22" t="s">
        <v>45</v>
      </c>
      <c r="C98" s="21">
        <v>2</v>
      </c>
      <c r="D98" s="79">
        <v>702.425</v>
      </c>
      <c r="E98" s="80">
        <v>726.425</v>
      </c>
      <c r="F98" s="109">
        <v>726.42468</v>
      </c>
      <c r="G98" s="63">
        <f>F98/E98</f>
        <v>0.9999995594865265</v>
      </c>
      <c r="H98" s="63">
        <f>F98/D98</f>
        <v>1.034166893262626</v>
      </c>
    </row>
    <row r="99" spans="1:8" ht="9" customHeight="1">
      <c r="A99" s="15">
        <v>400</v>
      </c>
      <c r="B99" s="20" t="s">
        <v>95</v>
      </c>
      <c r="C99" s="9">
        <v>2</v>
      </c>
      <c r="D99" s="79">
        <f>D101+D102</f>
        <v>1422.2</v>
      </c>
      <c r="E99" s="108">
        <f>E101+E102</f>
        <v>1918.76638</v>
      </c>
      <c r="F99" s="91">
        <f>F101+F102</f>
        <v>1661.275</v>
      </c>
      <c r="G99" s="63">
        <f>F99/E99</f>
        <v>0.8658036837189111</v>
      </c>
      <c r="H99" s="63">
        <f>F99/D99</f>
        <v>1.1681022359724371</v>
      </c>
    </row>
    <row r="100" spans="1:8" ht="8.25" customHeight="1">
      <c r="A100" s="21">
        <v>402</v>
      </c>
      <c r="B100" s="22" t="s">
        <v>81</v>
      </c>
      <c r="C100" s="9">
        <v>2</v>
      </c>
      <c r="D100" s="22"/>
      <c r="E100" s="80"/>
      <c r="F100" s="81"/>
      <c r="G100" s="63"/>
      <c r="H100" s="63"/>
    </row>
    <row r="101" spans="1:8" ht="9.75" customHeight="1">
      <c r="A101" s="21">
        <v>409</v>
      </c>
      <c r="B101" s="22" t="s">
        <v>96</v>
      </c>
      <c r="C101" s="9">
        <v>2</v>
      </c>
      <c r="D101" s="79">
        <v>1414.5</v>
      </c>
      <c r="E101" s="108">
        <v>1858.76638</v>
      </c>
      <c r="F101" s="91">
        <v>1601.275</v>
      </c>
      <c r="G101" s="63">
        <f aca="true" t="shared" si="2" ref="G101:G108">F101/E101</f>
        <v>0.8614718972913638</v>
      </c>
      <c r="H101" s="63">
        <f aca="true" t="shared" si="3" ref="H101:H108">F101/D101</f>
        <v>1.1320431247790739</v>
      </c>
    </row>
    <row r="102" spans="1:8" ht="9.75" customHeight="1">
      <c r="A102" s="21">
        <v>412</v>
      </c>
      <c r="B102" s="22" t="s">
        <v>105</v>
      </c>
      <c r="C102" s="9">
        <v>2</v>
      </c>
      <c r="D102" s="79">
        <v>7.7</v>
      </c>
      <c r="E102" s="80">
        <v>60</v>
      </c>
      <c r="F102" s="81">
        <v>60</v>
      </c>
      <c r="G102" s="63">
        <f t="shared" si="2"/>
        <v>1</v>
      </c>
      <c r="H102" s="63">
        <f t="shared" si="3"/>
        <v>7.792207792207792</v>
      </c>
    </row>
    <row r="103" spans="1:8" ht="12.75">
      <c r="A103" s="15">
        <v>500</v>
      </c>
      <c r="B103" s="20" t="s">
        <v>46</v>
      </c>
      <c r="C103" s="9">
        <v>2</v>
      </c>
      <c r="D103" s="95">
        <f>D105+D106+D104</f>
        <v>1337.108</v>
      </c>
      <c r="E103" s="108">
        <f>E104+E105+E106</f>
        <v>2193.9590399999997</v>
      </c>
      <c r="F103" s="91">
        <f>F104+F105+F106</f>
        <v>2185.60656</v>
      </c>
      <c r="G103" s="58">
        <f t="shared" si="2"/>
        <v>0.9961929644775868</v>
      </c>
      <c r="H103" s="59">
        <f t="shared" si="3"/>
        <v>1.6345774312920125</v>
      </c>
    </row>
    <row r="104" spans="1:8" ht="12.75">
      <c r="A104" s="9">
        <v>501</v>
      </c>
      <c r="B104" s="10" t="s">
        <v>47</v>
      </c>
      <c r="C104" s="6">
        <v>2</v>
      </c>
      <c r="D104" s="76">
        <v>26.6</v>
      </c>
      <c r="E104" s="80">
        <v>24.6</v>
      </c>
      <c r="F104" s="92">
        <v>24.52641</v>
      </c>
      <c r="G104" s="60">
        <f t="shared" si="2"/>
        <v>0.9970085365853657</v>
      </c>
      <c r="H104" s="57">
        <f t="shared" si="3"/>
        <v>0.9220454887218044</v>
      </c>
    </row>
    <row r="105" spans="1:8" ht="12.75">
      <c r="A105" s="9">
        <v>502</v>
      </c>
      <c r="B105" s="10" t="s">
        <v>100</v>
      </c>
      <c r="C105" s="9">
        <v>2</v>
      </c>
      <c r="D105" s="76">
        <v>365</v>
      </c>
      <c r="E105" s="84">
        <v>1096.804</v>
      </c>
      <c r="F105" s="92">
        <v>1096.12896</v>
      </c>
      <c r="G105" s="60">
        <f t="shared" si="2"/>
        <v>0.9993845390789967</v>
      </c>
      <c r="H105" s="57">
        <f t="shared" si="3"/>
        <v>3.0030930410958905</v>
      </c>
    </row>
    <row r="106" spans="1:8" ht="12.75">
      <c r="A106" s="9">
        <v>503</v>
      </c>
      <c r="B106" s="10" t="s">
        <v>97</v>
      </c>
      <c r="C106" s="9">
        <v>2</v>
      </c>
      <c r="D106" s="94">
        <v>945.508</v>
      </c>
      <c r="E106" s="105">
        <v>1072.55504</v>
      </c>
      <c r="F106" s="92">
        <v>1064.95119</v>
      </c>
      <c r="G106" s="60">
        <f t="shared" si="2"/>
        <v>0.9929105269972905</v>
      </c>
      <c r="H106" s="57">
        <f t="shared" si="3"/>
        <v>1.126327000934947</v>
      </c>
    </row>
    <row r="107" spans="1:8" ht="12.75">
      <c r="A107" s="36">
        <v>707</v>
      </c>
      <c r="B107" s="20" t="s">
        <v>66</v>
      </c>
      <c r="C107" s="21">
        <v>2</v>
      </c>
      <c r="D107" s="76">
        <v>15</v>
      </c>
      <c r="E107" s="77">
        <v>15</v>
      </c>
      <c r="F107" s="78">
        <v>15</v>
      </c>
      <c r="G107" s="60">
        <f t="shared" si="2"/>
        <v>1</v>
      </c>
      <c r="H107" s="57">
        <f t="shared" si="3"/>
        <v>1</v>
      </c>
    </row>
    <row r="108" spans="1:8" ht="12.75">
      <c r="A108" s="21">
        <v>801</v>
      </c>
      <c r="B108" s="18" t="s">
        <v>68</v>
      </c>
      <c r="C108" s="21">
        <v>2</v>
      </c>
      <c r="D108" s="107">
        <v>2514.741</v>
      </c>
      <c r="E108" s="108">
        <v>2462.98422</v>
      </c>
      <c r="F108" s="140">
        <v>2172.42218</v>
      </c>
      <c r="G108" s="58">
        <f t="shared" si="2"/>
        <v>0.8820284605802307</v>
      </c>
      <c r="H108" s="59">
        <f t="shared" si="3"/>
        <v>0.8638751187498037</v>
      </c>
    </row>
    <row r="109" spans="1:8" ht="9" customHeight="1" hidden="1">
      <c r="A109" s="21">
        <v>900</v>
      </c>
      <c r="B109" s="20"/>
      <c r="C109" s="21">
        <v>2</v>
      </c>
      <c r="D109" s="79"/>
      <c r="E109" s="80"/>
      <c r="F109" s="81"/>
      <c r="G109" s="58"/>
      <c r="H109" s="59"/>
    </row>
    <row r="110" spans="1:8" ht="11.25" customHeight="1" hidden="1">
      <c r="A110" s="21">
        <v>1003</v>
      </c>
      <c r="B110" s="20" t="s">
        <v>48</v>
      </c>
      <c r="C110" s="21">
        <v>2</v>
      </c>
      <c r="D110" s="79"/>
      <c r="E110" s="80"/>
      <c r="F110" s="81"/>
      <c r="G110" s="58"/>
      <c r="H110" s="59"/>
    </row>
    <row r="111" spans="1:8" ht="12.75" hidden="1">
      <c r="A111" s="21">
        <v>801</v>
      </c>
      <c r="B111" s="18" t="s">
        <v>68</v>
      </c>
      <c r="C111" s="21">
        <v>2</v>
      </c>
      <c r="D111" s="22">
        <v>44.8</v>
      </c>
      <c r="E111" s="23">
        <v>44.8</v>
      </c>
      <c r="F111" s="8">
        <v>44.8</v>
      </c>
      <c r="G111" s="58">
        <v>1</v>
      </c>
      <c r="H111" s="59">
        <v>1</v>
      </c>
    </row>
    <row r="112" spans="1:8" ht="9.75" customHeight="1" hidden="1">
      <c r="A112" s="21">
        <v>1002</v>
      </c>
      <c r="B112" s="20" t="s">
        <v>48</v>
      </c>
      <c r="C112" s="21">
        <v>2</v>
      </c>
      <c r="D112" s="22">
        <v>30</v>
      </c>
      <c r="E112" s="23">
        <v>91.7</v>
      </c>
      <c r="F112" s="8">
        <v>91.7</v>
      </c>
      <c r="G112" s="58">
        <v>1</v>
      </c>
      <c r="H112" s="59"/>
    </row>
    <row r="113" spans="1:8" ht="12.75" hidden="1">
      <c r="A113" s="21">
        <v>801</v>
      </c>
      <c r="B113" s="18" t="s">
        <v>68</v>
      </c>
      <c r="C113" s="56">
        <v>2</v>
      </c>
      <c r="D113" s="22">
        <v>115</v>
      </c>
      <c r="E113" s="23"/>
      <c r="F113" s="8"/>
      <c r="G113" s="58"/>
      <c r="H113" s="59"/>
    </row>
    <row r="114" spans="1:8" ht="12.75">
      <c r="A114" s="9">
        <v>1003</v>
      </c>
      <c r="B114" s="18" t="s">
        <v>119</v>
      </c>
      <c r="C114" s="120"/>
      <c r="D114" s="10"/>
      <c r="E114" s="11"/>
      <c r="F114" s="14"/>
      <c r="G114" s="60"/>
      <c r="H114" s="57"/>
    </row>
    <row r="115" spans="1:8" ht="12.75">
      <c r="A115" s="9">
        <v>1102</v>
      </c>
      <c r="B115" s="20" t="s">
        <v>67</v>
      </c>
      <c r="C115" s="9">
        <v>2</v>
      </c>
      <c r="D115" s="76">
        <v>22</v>
      </c>
      <c r="E115" s="77">
        <v>0</v>
      </c>
      <c r="F115" s="78">
        <v>0</v>
      </c>
      <c r="G115" s="60" t="e">
        <f>F115/E115</f>
        <v>#DIV/0!</v>
      </c>
      <c r="H115" s="57">
        <f>F115/D115</f>
        <v>0</v>
      </c>
    </row>
    <row r="116" spans="1:8" ht="12.75" hidden="1">
      <c r="A116" s="9"/>
      <c r="B116" s="10"/>
      <c r="C116" s="9"/>
      <c r="D116" s="10"/>
      <c r="E116" s="11"/>
      <c r="F116" s="14" t="s">
        <v>102</v>
      </c>
      <c r="G116" s="60"/>
      <c r="H116" s="57"/>
    </row>
    <row r="117" spans="1:8" ht="12.75">
      <c r="A117" s="15">
        <v>9600</v>
      </c>
      <c r="B117" s="20" t="s">
        <v>49</v>
      </c>
      <c r="C117" s="15">
        <v>2</v>
      </c>
      <c r="D117" s="102">
        <f>D84</f>
        <v>9688.759</v>
      </c>
      <c r="E117" s="103">
        <f>E84</f>
        <v>11093.219640000001</v>
      </c>
      <c r="F117" s="110">
        <f>F84</f>
        <v>10483.61779</v>
      </c>
      <c r="G117" s="67">
        <f>F117/E117</f>
        <v>0.9450473469576051</v>
      </c>
      <c r="H117" s="68">
        <f>F117/D117</f>
        <v>1.0820392776825185</v>
      </c>
    </row>
    <row r="118" spans="1:8" ht="12.75">
      <c r="A118" s="35"/>
      <c r="B118" s="33" t="s">
        <v>50</v>
      </c>
      <c r="C118" s="6"/>
      <c r="D118" s="28"/>
      <c r="E118" s="7"/>
      <c r="F118" s="12"/>
      <c r="G118" s="63"/>
      <c r="H118" s="64"/>
    </row>
    <row r="119" spans="1:8" ht="12.75">
      <c r="A119" s="36">
        <v>7900</v>
      </c>
      <c r="B119" s="18" t="s">
        <v>51</v>
      </c>
      <c r="C119" s="9">
        <v>3</v>
      </c>
      <c r="D119" s="132">
        <f>D83-D84</f>
        <v>0</v>
      </c>
      <c r="E119" s="103">
        <f>E83-E84</f>
        <v>-1259.3888900000002</v>
      </c>
      <c r="F119" s="110">
        <f>F83-F84</f>
        <v>-903.9818400000004</v>
      </c>
      <c r="G119" s="60"/>
      <c r="H119" s="57"/>
    </row>
    <row r="120" spans="1:8" ht="12.75">
      <c r="A120" s="37"/>
      <c r="B120" s="34" t="s">
        <v>52</v>
      </c>
      <c r="C120" s="26"/>
      <c r="D120" s="25"/>
      <c r="E120" s="24"/>
      <c r="F120" s="27"/>
      <c r="G120" s="61"/>
      <c r="H120" s="62"/>
    </row>
    <row r="121" spans="2:8" ht="12.75">
      <c r="B121" s="3"/>
      <c r="C121" s="3"/>
      <c r="D121" s="3"/>
      <c r="E121" s="3"/>
      <c r="F121" s="3"/>
      <c r="G121" s="69"/>
      <c r="H121" s="70"/>
    </row>
    <row r="122" spans="1:8" ht="12.75">
      <c r="A122" s="51" t="s">
        <v>127</v>
      </c>
      <c r="B122" s="51"/>
      <c r="C122" s="52"/>
      <c r="D122" s="52"/>
      <c r="E122" s="52"/>
      <c r="F122" s="52"/>
      <c r="G122" s="52"/>
      <c r="H122" s="51"/>
    </row>
    <row r="123" spans="1:8" ht="12.75">
      <c r="A123" s="51"/>
      <c r="B123" s="51"/>
      <c r="C123" s="52"/>
      <c r="D123" s="52"/>
      <c r="E123" s="52"/>
      <c r="F123" s="52"/>
      <c r="G123" s="52"/>
      <c r="H123" s="51"/>
    </row>
    <row r="124" spans="1:8" ht="12.75">
      <c r="A124" s="148" t="s">
        <v>122</v>
      </c>
      <c r="B124" s="149"/>
      <c r="C124" s="149"/>
      <c r="D124" s="149"/>
      <c r="E124" s="149"/>
      <c r="F124" s="149"/>
      <c r="G124" s="149"/>
      <c r="H124" s="149"/>
    </row>
    <row r="125" spans="1:8" ht="12.75">
      <c r="A125" s="128"/>
      <c r="B125" s="129"/>
      <c r="C125" s="129"/>
      <c r="D125" s="129"/>
      <c r="E125" s="129"/>
      <c r="F125" s="129"/>
      <c r="G125" s="129"/>
      <c r="H125" s="129"/>
    </row>
    <row r="126" spans="1:8" ht="12.75">
      <c r="A126" s="128" t="s">
        <v>128</v>
      </c>
      <c r="B126" s="129"/>
      <c r="C126" s="129"/>
      <c r="D126" s="129"/>
      <c r="E126" s="129"/>
      <c r="F126" s="129"/>
      <c r="G126" s="129"/>
      <c r="H126" s="129"/>
    </row>
    <row r="127" spans="1:8" ht="12.75">
      <c r="A127" s="51"/>
      <c r="B127" s="51"/>
      <c r="C127" s="52"/>
      <c r="D127" s="52"/>
      <c r="E127" s="52"/>
      <c r="F127" s="52"/>
      <c r="G127" s="52"/>
      <c r="H127" s="51"/>
    </row>
    <row r="128" spans="1:8" ht="12.75">
      <c r="A128" s="51" t="s">
        <v>136</v>
      </c>
      <c r="B128" s="51"/>
      <c r="C128" s="52"/>
      <c r="D128" s="52"/>
      <c r="E128" s="52"/>
      <c r="F128" s="52"/>
      <c r="G128" s="52"/>
      <c r="H128" s="51"/>
    </row>
    <row r="129" spans="1:8" ht="12.75">
      <c r="A129" s="51" t="s">
        <v>137</v>
      </c>
      <c r="B129" s="51"/>
      <c r="C129" s="52"/>
      <c r="D129" s="52"/>
      <c r="E129" s="52"/>
      <c r="F129" s="52"/>
      <c r="G129" s="52"/>
      <c r="H129" s="51"/>
    </row>
    <row r="130" spans="1:7" ht="12.75">
      <c r="A130" s="51" t="s">
        <v>61</v>
      </c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1:7" ht="15" customHeight="1">
      <c r="A132" s="51" t="s">
        <v>165</v>
      </c>
      <c r="C132" s="3"/>
      <c r="D132" s="3"/>
      <c r="E132" s="3"/>
      <c r="F132" s="3"/>
      <c r="G132" s="3"/>
    </row>
    <row r="133" spans="2:7" ht="12.75">
      <c r="B133" s="147"/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ht="12.75">
      <c r="G187" s="3"/>
    </row>
  </sheetData>
  <sheetProtection/>
  <mergeCells count="1">
    <mergeCell ref="A124:H124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2021-11-15T04:51:46Z</cp:lastPrinted>
  <dcterms:created xsi:type="dcterms:W3CDTF">2006-05-24T04:26:51Z</dcterms:created>
  <dcterms:modified xsi:type="dcterms:W3CDTF">2022-06-30T10:52:23Z</dcterms:modified>
  <cp:category/>
  <cp:version/>
  <cp:contentType/>
  <cp:contentStatus/>
</cp:coreProperties>
</file>